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ourne-grammar.lincs.sch.uk\drives\Staff\Subjects\Mathematics\Department\Website\Profile Books\"/>
    </mc:Choice>
  </mc:AlternateContent>
  <bookViews>
    <workbookView xWindow="0" yWindow="0" windowWidth="20496" windowHeight="8652" tabRatio="786"/>
  </bookViews>
  <sheets>
    <sheet name="Overview" sheetId="1" r:id="rId1"/>
    <sheet name="Area for Improvement" sheetId="31" r:id="rId2"/>
    <sheet name="Chapter1" sheetId="3" r:id="rId3"/>
    <sheet name="Chapter2" sheetId="4" r:id="rId4"/>
    <sheet name="Chapter3" sheetId="5" r:id="rId5"/>
    <sheet name="Chapter4" sheetId="6" r:id="rId6"/>
    <sheet name="Chapter5" sheetId="7" r:id="rId7"/>
    <sheet name="Chapter6" sheetId="8" r:id="rId8"/>
    <sheet name="Chapter7" sheetId="9" r:id="rId9"/>
    <sheet name="Chapter8" sheetId="10" r:id="rId10"/>
    <sheet name="Chapter9" sheetId="11" r:id="rId11"/>
    <sheet name="Chapter10a" sheetId="12" r:id="rId12"/>
    <sheet name="Chapter10b" sheetId="32" r:id="rId13"/>
    <sheet name="Chapter11" sheetId="13" r:id="rId14"/>
    <sheet name="Chapter12" sheetId="14" r:id="rId15"/>
    <sheet name="Chapter13" sheetId="15" r:id="rId16"/>
    <sheet name="Chapter14" sheetId="16" r:id="rId17"/>
    <sheet name="Chapter15" sheetId="17" r:id="rId18"/>
    <sheet name="Chapter16" sheetId="18" r:id="rId19"/>
    <sheet name="Chapter17" sheetId="19" r:id="rId20"/>
    <sheet name="Chapter18" sheetId="25" r:id="rId21"/>
    <sheet name="Chapter19a" sheetId="26" r:id="rId22"/>
    <sheet name="Chapter19b" sheetId="33" r:id="rId23"/>
    <sheet name="Chapter20" sheetId="28" r:id="rId24"/>
    <sheet name="Chapter21" sheetId="29" r:id="rId25"/>
    <sheet name="Chapter22" sheetId="27" r:id="rId26"/>
    <sheet name="Tables" sheetId="34" r:id="rId27"/>
    <sheet name="Lookup" sheetId="2" state="hidden" r:id="rId28"/>
  </sheets>
  <definedNames>
    <definedName name="TMSN">Lookup!$C$123:$D$126</definedName>
    <definedName name="TMSN2">Lookup!$B$123:$C$126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1" i="1"/>
  <c r="I17" i="1"/>
  <c r="I16" i="1"/>
  <c r="I14" i="1"/>
  <c r="I12" i="1"/>
  <c r="I8" i="1"/>
  <c r="I6" i="1"/>
  <c r="I3" i="1"/>
  <c r="M111" i="34" l="1"/>
  <c r="N111" i="34"/>
  <c r="O111" i="34"/>
  <c r="P111" i="34"/>
  <c r="Q111" i="34"/>
  <c r="R111" i="34"/>
  <c r="S111" i="34"/>
  <c r="T111" i="34"/>
  <c r="U111" i="34"/>
  <c r="V111" i="34"/>
  <c r="W111" i="34"/>
  <c r="X111" i="34"/>
  <c r="Y111" i="34"/>
  <c r="Z111" i="34"/>
  <c r="AA111" i="34"/>
  <c r="AB111" i="34"/>
  <c r="AC111" i="34"/>
  <c r="AD111" i="34"/>
  <c r="AE111" i="34"/>
  <c r="AF111" i="34"/>
  <c r="AG111" i="34"/>
  <c r="AH111" i="34"/>
  <c r="AJ111" i="34"/>
  <c r="M112" i="34"/>
  <c r="N112" i="34"/>
  <c r="O112" i="34"/>
  <c r="P112" i="34"/>
  <c r="Q112" i="34"/>
  <c r="R112" i="34"/>
  <c r="S112" i="34"/>
  <c r="T112" i="34"/>
  <c r="U112" i="34"/>
  <c r="V112" i="34"/>
  <c r="W112" i="34"/>
  <c r="X112" i="34"/>
  <c r="Y112" i="34"/>
  <c r="Z112" i="34"/>
  <c r="AA112" i="34"/>
  <c r="AB112" i="34"/>
  <c r="AC112" i="34"/>
  <c r="AD112" i="34"/>
  <c r="AE112" i="34"/>
  <c r="AF112" i="34"/>
  <c r="AG112" i="34"/>
  <c r="AH112" i="34"/>
  <c r="AJ112" i="34"/>
  <c r="M113" i="34"/>
  <c r="N113" i="34"/>
  <c r="O113" i="34"/>
  <c r="P113" i="34"/>
  <c r="Q113" i="34"/>
  <c r="R113" i="34"/>
  <c r="S113" i="34"/>
  <c r="T113" i="34"/>
  <c r="U113" i="34"/>
  <c r="V113" i="34"/>
  <c r="W113" i="34"/>
  <c r="X113" i="34"/>
  <c r="Y113" i="34"/>
  <c r="Z113" i="34"/>
  <c r="AA113" i="34"/>
  <c r="AB113" i="34"/>
  <c r="AC113" i="34"/>
  <c r="AD113" i="34"/>
  <c r="AE113" i="34"/>
  <c r="AF113" i="34"/>
  <c r="AG113" i="34"/>
  <c r="AH113" i="34"/>
  <c r="AJ113" i="34"/>
  <c r="M114" i="34"/>
  <c r="N114" i="34"/>
  <c r="O114" i="34"/>
  <c r="P114" i="34"/>
  <c r="Q114" i="34"/>
  <c r="R114" i="34"/>
  <c r="S114" i="34"/>
  <c r="T114" i="34"/>
  <c r="U114" i="34"/>
  <c r="V114" i="34"/>
  <c r="W114" i="34"/>
  <c r="X114" i="34"/>
  <c r="Y114" i="34"/>
  <c r="Z114" i="34"/>
  <c r="AA114" i="34"/>
  <c r="AB114" i="34"/>
  <c r="AC114" i="34"/>
  <c r="AD114" i="34"/>
  <c r="AE114" i="34"/>
  <c r="AF114" i="34"/>
  <c r="AG114" i="34"/>
  <c r="AH114" i="34"/>
  <c r="AJ114" i="34"/>
  <c r="M115" i="34"/>
  <c r="N115" i="34"/>
  <c r="O115" i="34"/>
  <c r="P115" i="34"/>
  <c r="Q115" i="34"/>
  <c r="R115" i="34"/>
  <c r="S115" i="34"/>
  <c r="T115" i="34"/>
  <c r="U115" i="34"/>
  <c r="V115" i="34"/>
  <c r="W115" i="34"/>
  <c r="X115" i="34"/>
  <c r="Y115" i="34"/>
  <c r="Z115" i="34"/>
  <c r="AA115" i="34"/>
  <c r="AB115" i="34"/>
  <c r="AC115" i="34"/>
  <c r="AD115" i="34"/>
  <c r="AE115" i="34"/>
  <c r="AF115" i="34"/>
  <c r="AG115" i="34"/>
  <c r="AH115" i="34"/>
  <c r="AI115" i="34"/>
  <c r="M116" i="34"/>
  <c r="N116" i="34"/>
  <c r="O116" i="34"/>
  <c r="P116" i="34"/>
  <c r="Q116" i="34"/>
  <c r="R116" i="34"/>
  <c r="S116" i="34"/>
  <c r="T116" i="34"/>
  <c r="U116" i="34"/>
  <c r="V116" i="34"/>
  <c r="W116" i="34"/>
  <c r="X116" i="34"/>
  <c r="Y116" i="34"/>
  <c r="Z116" i="34"/>
  <c r="AA116" i="34"/>
  <c r="AB116" i="34"/>
  <c r="AC116" i="34"/>
  <c r="AD116" i="34"/>
  <c r="AE116" i="34"/>
  <c r="AF116" i="34"/>
  <c r="AG116" i="34"/>
  <c r="AH116" i="34"/>
  <c r="AI116" i="34"/>
  <c r="M117" i="34"/>
  <c r="N117" i="34"/>
  <c r="O117" i="34"/>
  <c r="P117" i="34"/>
  <c r="Q117" i="34"/>
  <c r="R117" i="34"/>
  <c r="S117" i="34"/>
  <c r="T117" i="34"/>
  <c r="U117" i="34"/>
  <c r="V117" i="34"/>
  <c r="W117" i="34"/>
  <c r="X117" i="34"/>
  <c r="Y117" i="34"/>
  <c r="Z117" i="34"/>
  <c r="AA117" i="34"/>
  <c r="AB117" i="34"/>
  <c r="AC117" i="34"/>
  <c r="AD117" i="34"/>
  <c r="AE117" i="34"/>
  <c r="AF117" i="34"/>
  <c r="AG117" i="34"/>
  <c r="AH117" i="34"/>
  <c r="AI117" i="34"/>
  <c r="M118" i="34"/>
  <c r="N118" i="34"/>
  <c r="O118" i="34"/>
  <c r="P118" i="34"/>
  <c r="Q118" i="34"/>
  <c r="R118" i="34"/>
  <c r="S118" i="34"/>
  <c r="T118" i="34"/>
  <c r="U118" i="34"/>
  <c r="V118" i="34"/>
  <c r="W118" i="34"/>
  <c r="X118" i="34"/>
  <c r="Y118" i="34"/>
  <c r="Z118" i="34"/>
  <c r="AA118" i="34"/>
  <c r="AB118" i="34"/>
  <c r="AC118" i="34"/>
  <c r="AD118" i="34"/>
  <c r="AE118" i="34"/>
  <c r="AF118" i="34"/>
  <c r="AG118" i="34"/>
  <c r="AH118" i="34"/>
  <c r="AI118" i="34"/>
  <c r="M119" i="34"/>
  <c r="N119" i="34"/>
  <c r="O119" i="34"/>
  <c r="P119" i="34"/>
  <c r="Q119" i="34"/>
  <c r="R119" i="34"/>
  <c r="S119" i="34"/>
  <c r="T119" i="34"/>
  <c r="U119" i="34"/>
  <c r="V119" i="34"/>
  <c r="W119" i="34"/>
  <c r="X119" i="34"/>
  <c r="Y119" i="34"/>
  <c r="Z119" i="34"/>
  <c r="AA119" i="34"/>
  <c r="AB119" i="34"/>
  <c r="AC119" i="34"/>
  <c r="AD119" i="34"/>
  <c r="AE119" i="34"/>
  <c r="AF119" i="34"/>
  <c r="AG119" i="34"/>
  <c r="AH119" i="34"/>
  <c r="AI119" i="34"/>
  <c r="M120" i="34"/>
  <c r="N120" i="34"/>
  <c r="O120" i="34"/>
  <c r="P120" i="34"/>
  <c r="Q120" i="34"/>
  <c r="R120" i="34"/>
  <c r="S120" i="34"/>
  <c r="T120" i="34"/>
  <c r="U120" i="34"/>
  <c r="V120" i="34"/>
  <c r="W120" i="34"/>
  <c r="X120" i="34"/>
  <c r="Y120" i="34"/>
  <c r="Z120" i="34"/>
  <c r="AA120" i="34"/>
  <c r="AB120" i="34"/>
  <c r="AC120" i="34"/>
  <c r="AD120" i="34"/>
  <c r="AE120" i="34"/>
  <c r="AF120" i="34"/>
  <c r="AG120" i="34"/>
  <c r="AH120" i="34"/>
  <c r="AI120" i="34"/>
  <c r="M121" i="34"/>
  <c r="N121" i="34"/>
  <c r="O121" i="34"/>
  <c r="P121" i="34"/>
  <c r="Q121" i="34"/>
  <c r="R121" i="34"/>
  <c r="S121" i="34"/>
  <c r="T121" i="34"/>
  <c r="U121" i="34"/>
  <c r="V121" i="34"/>
  <c r="W121" i="34"/>
  <c r="X121" i="34"/>
  <c r="Y121" i="34"/>
  <c r="Z121" i="34"/>
  <c r="AA121" i="34"/>
  <c r="AB121" i="34"/>
  <c r="AC121" i="34"/>
  <c r="AD121" i="34"/>
  <c r="AE121" i="34"/>
  <c r="AF121" i="34"/>
  <c r="AG121" i="34"/>
  <c r="AH121" i="34"/>
  <c r="AI121" i="34"/>
  <c r="M122" i="34"/>
  <c r="N122" i="34"/>
  <c r="O122" i="34"/>
  <c r="P122" i="34"/>
  <c r="Q122" i="34"/>
  <c r="R122" i="34"/>
  <c r="S122" i="34"/>
  <c r="T122" i="34"/>
  <c r="U122" i="34"/>
  <c r="V122" i="34"/>
  <c r="W122" i="34"/>
  <c r="X122" i="34"/>
  <c r="Y122" i="34"/>
  <c r="Z122" i="34"/>
  <c r="AA122" i="34"/>
  <c r="AB122" i="34"/>
  <c r="AC122" i="34"/>
  <c r="AD122" i="34"/>
  <c r="AE122" i="34"/>
  <c r="AF122" i="34"/>
  <c r="AG122" i="34"/>
  <c r="AH122" i="34"/>
  <c r="AI122" i="34"/>
  <c r="N6" i="34"/>
  <c r="O6" i="34"/>
  <c r="P6" i="34"/>
  <c r="Q6" i="34"/>
  <c r="R6" i="34"/>
  <c r="S6" i="34"/>
  <c r="T6" i="34"/>
  <c r="U6" i="34"/>
  <c r="V6" i="34"/>
  <c r="W6" i="34"/>
  <c r="X6" i="34"/>
  <c r="Y6" i="34"/>
  <c r="Z6" i="34"/>
  <c r="AA6" i="34"/>
  <c r="AB6" i="34"/>
  <c r="AC6" i="34"/>
  <c r="AD6" i="34"/>
  <c r="AE6" i="34"/>
  <c r="AF6" i="34"/>
  <c r="AG6" i="34"/>
  <c r="AH6" i="34"/>
  <c r="AI6" i="34"/>
  <c r="AJ6" i="34"/>
  <c r="N7" i="34"/>
  <c r="O7" i="34"/>
  <c r="P7" i="34"/>
  <c r="Q7" i="34"/>
  <c r="R7" i="34"/>
  <c r="S7" i="34"/>
  <c r="T7" i="34"/>
  <c r="U7" i="34"/>
  <c r="V7" i="34"/>
  <c r="W7" i="34"/>
  <c r="X7" i="34"/>
  <c r="Y7" i="34"/>
  <c r="Z7" i="34"/>
  <c r="AA7" i="34"/>
  <c r="AB7" i="34"/>
  <c r="AC7" i="34"/>
  <c r="AD7" i="34"/>
  <c r="AE7" i="34"/>
  <c r="AF7" i="34"/>
  <c r="AG7" i="34"/>
  <c r="AH7" i="34"/>
  <c r="AI7" i="34"/>
  <c r="AJ7" i="34"/>
  <c r="N8" i="34"/>
  <c r="O8" i="34"/>
  <c r="P8" i="34"/>
  <c r="Q8" i="34"/>
  <c r="R8" i="34"/>
  <c r="S8" i="34"/>
  <c r="T8" i="34"/>
  <c r="U8" i="34"/>
  <c r="V8" i="34"/>
  <c r="W8" i="34"/>
  <c r="X8" i="34"/>
  <c r="Y8" i="34"/>
  <c r="Z8" i="34"/>
  <c r="AA8" i="34"/>
  <c r="AB8" i="34"/>
  <c r="AC8" i="34"/>
  <c r="AD8" i="34"/>
  <c r="AE8" i="34"/>
  <c r="AF8" i="34"/>
  <c r="AG8" i="34"/>
  <c r="AH8" i="34"/>
  <c r="AI8" i="34"/>
  <c r="AJ8" i="34"/>
  <c r="M9" i="34"/>
  <c r="O9" i="34"/>
  <c r="P9" i="34"/>
  <c r="Q9" i="34"/>
  <c r="R9" i="34"/>
  <c r="S9" i="34"/>
  <c r="T9" i="34"/>
  <c r="U9" i="34"/>
  <c r="V9" i="34"/>
  <c r="W9" i="34"/>
  <c r="X9" i="34"/>
  <c r="Y9" i="34"/>
  <c r="Z9" i="34"/>
  <c r="AA9" i="34"/>
  <c r="AB9" i="34"/>
  <c r="AC9" i="34"/>
  <c r="AD9" i="34"/>
  <c r="AE9" i="34"/>
  <c r="AF9" i="34"/>
  <c r="AG9" i="34"/>
  <c r="AH9" i="34"/>
  <c r="AI9" i="34"/>
  <c r="AJ9" i="34"/>
  <c r="M10" i="34"/>
  <c r="O10" i="34"/>
  <c r="P10" i="34"/>
  <c r="Q10" i="34"/>
  <c r="R10" i="34"/>
  <c r="S10" i="34"/>
  <c r="T10" i="34"/>
  <c r="U10" i="34"/>
  <c r="V10" i="34"/>
  <c r="W10" i="34"/>
  <c r="X10" i="34"/>
  <c r="Y10" i="34"/>
  <c r="Z10" i="34"/>
  <c r="AA10" i="34"/>
  <c r="AB10" i="34"/>
  <c r="AC10" i="34"/>
  <c r="AD10" i="34"/>
  <c r="AE10" i="34"/>
  <c r="AF10" i="34"/>
  <c r="AG10" i="34"/>
  <c r="AH10" i="34"/>
  <c r="AI10" i="34"/>
  <c r="AJ10" i="34"/>
  <c r="M11" i="34"/>
  <c r="O11" i="34"/>
  <c r="P11" i="34"/>
  <c r="Q11" i="34"/>
  <c r="R11" i="34"/>
  <c r="S11" i="34"/>
  <c r="T11" i="34"/>
  <c r="U11" i="34"/>
  <c r="V11" i="34"/>
  <c r="W11" i="34"/>
  <c r="X11" i="34"/>
  <c r="Y11" i="34"/>
  <c r="Z11" i="34"/>
  <c r="AA11" i="34"/>
  <c r="AB11" i="34"/>
  <c r="AC11" i="34"/>
  <c r="AD11" i="34"/>
  <c r="AE11" i="34"/>
  <c r="AF11" i="34"/>
  <c r="AG11" i="34"/>
  <c r="AH11" i="34"/>
  <c r="AI11" i="34"/>
  <c r="AJ11" i="34"/>
  <c r="M12" i="34"/>
  <c r="O12" i="34"/>
  <c r="P12" i="34"/>
  <c r="Q12" i="34"/>
  <c r="R12" i="34"/>
  <c r="S12" i="34"/>
  <c r="T12" i="34"/>
  <c r="U12" i="34"/>
  <c r="V12" i="34"/>
  <c r="W12" i="34"/>
  <c r="X12" i="34"/>
  <c r="Y12" i="34"/>
  <c r="Z12" i="34"/>
  <c r="AA12" i="34"/>
  <c r="AB12" i="34"/>
  <c r="AC12" i="34"/>
  <c r="AD12" i="34"/>
  <c r="AE12" i="34"/>
  <c r="AF12" i="34"/>
  <c r="AG12" i="34"/>
  <c r="AH12" i="34"/>
  <c r="AI12" i="34"/>
  <c r="AJ12" i="34"/>
  <c r="M13" i="34"/>
  <c r="O13" i="34"/>
  <c r="P13" i="34"/>
  <c r="Q13" i="34"/>
  <c r="R13" i="34"/>
  <c r="S13" i="34"/>
  <c r="T13" i="34"/>
  <c r="U13" i="34"/>
  <c r="V13" i="34"/>
  <c r="W13" i="34"/>
  <c r="X13" i="34"/>
  <c r="Y13" i="34"/>
  <c r="Z13" i="34"/>
  <c r="AA13" i="34"/>
  <c r="AB13" i="34"/>
  <c r="AC13" i="34"/>
  <c r="AD13" i="34"/>
  <c r="AE13" i="34"/>
  <c r="AF13" i="34"/>
  <c r="AG13" i="34"/>
  <c r="AH13" i="34"/>
  <c r="AI13" i="34"/>
  <c r="AJ13" i="34"/>
  <c r="M14" i="34"/>
  <c r="O14" i="34"/>
  <c r="P14" i="34"/>
  <c r="Q14" i="34"/>
  <c r="R14" i="34"/>
  <c r="S14" i="34"/>
  <c r="T14" i="34"/>
  <c r="U14" i="34"/>
  <c r="V14" i="34"/>
  <c r="W14" i="34"/>
  <c r="X14" i="34"/>
  <c r="Y14" i="34"/>
  <c r="Z14" i="34"/>
  <c r="AA14" i="34"/>
  <c r="AB14" i="34"/>
  <c r="AC14" i="34"/>
  <c r="AD14" i="34"/>
  <c r="AE14" i="34"/>
  <c r="AF14" i="34"/>
  <c r="AG14" i="34"/>
  <c r="AH14" i="34"/>
  <c r="AI14" i="34"/>
  <c r="AJ14" i="34"/>
  <c r="M15" i="34"/>
  <c r="N15" i="34"/>
  <c r="P15" i="34"/>
  <c r="Q15" i="34"/>
  <c r="R15" i="34"/>
  <c r="S15" i="34"/>
  <c r="T15" i="34"/>
  <c r="U15" i="34"/>
  <c r="V15" i="34"/>
  <c r="W15" i="34"/>
  <c r="X15" i="34"/>
  <c r="Y15" i="34"/>
  <c r="Z15" i="34"/>
  <c r="AA15" i="34"/>
  <c r="AB15" i="34"/>
  <c r="AC15" i="34"/>
  <c r="AD15" i="34"/>
  <c r="AE15" i="34"/>
  <c r="AF15" i="34"/>
  <c r="AG15" i="34"/>
  <c r="AH15" i="34"/>
  <c r="AI15" i="34"/>
  <c r="AJ15" i="34"/>
  <c r="M16" i="34"/>
  <c r="N16" i="34"/>
  <c r="P16" i="34"/>
  <c r="Q16" i="34"/>
  <c r="R16" i="34"/>
  <c r="S16" i="34"/>
  <c r="T16" i="34"/>
  <c r="U16" i="34"/>
  <c r="V16" i="34"/>
  <c r="W16" i="34"/>
  <c r="X16" i="34"/>
  <c r="Y16" i="34"/>
  <c r="Z16" i="34"/>
  <c r="AA16" i="34"/>
  <c r="AB16" i="34"/>
  <c r="AC16" i="34"/>
  <c r="AD16" i="34"/>
  <c r="AE16" i="34"/>
  <c r="AF16" i="34"/>
  <c r="AG16" i="34"/>
  <c r="AH16" i="34"/>
  <c r="AI16" i="34"/>
  <c r="AJ16" i="34"/>
  <c r="M17" i="34"/>
  <c r="N17" i="34"/>
  <c r="P17" i="34"/>
  <c r="Q17" i="34"/>
  <c r="R17" i="34"/>
  <c r="S17" i="34"/>
  <c r="T17" i="34"/>
  <c r="U17" i="34"/>
  <c r="V17" i="34"/>
  <c r="W17" i="34"/>
  <c r="X17" i="34"/>
  <c r="Y17" i="34"/>
  <c r="Z17" i="34"/>
  <c r="AA17" i="34"/>
  <c r="AB17" i="34"/>
  <c r="AC17" i="34"/>
  <c r="AD17" i="34"/>
  <c r="AE17" i="34"/>
  <c r="AF17" i="34"/>
  <c r="AG17" i="34"/>
  <c r="AH17" i="34"/>
  <c r="AI17" i="34"/>
  <c r="AJ17" i="34"/>
  <c r="M18" i="34"/>
  <c r="N18" i="34"/>
  <c r="P18" i="34"/>
  <c r="Q18" i="34"/>
  <c r="R18" i="34"/>
  <c r="S18" i="34"/>
  <c r="T18" i="34"/>
  <c r="U18" i="34"/>
  <c r="V18" i="34"/>
  <c r="W18" i="34"/>
  <c r="X18" i="34"/>
  <c r="Y18" i="34"/>
  <c r="Z18" i="34"/>
  <c r="AA18" i="34"/>
  <c r="AB18" i="34"/>
  <c r="AC18" i="34"/>
  <c r="AD18" i="34"/>
  <c r="AE18" i="34"/>
  <c r="AF18" i="34"/>
  <c r="AG18" i="34"/>
  <c r="AH18" i="34"/>
  <c r="AI18" i="34"/>
  <c r="AJ18" i="34"/>
  <c r="M19" i="34"/>
  <c r="N19" i="34"/>
  <c r="P19" i="34"/>
  <c r="Q19" i="34"/>
  <c r="R19" i="34"/>
  <c r="S19" i="34"/>
  <c r="T19" i="34"/>
  <c r="U19" i="34"/>
  <c r="V19" i="34"/>
  <c r="W19" i="34"/>
  <c r="X19" i="34"/>
  <c r="Y19" i="34"/>
  <c r="Z19" i="34"/>
  <c r="AA19" i="34"/>
  <c r="AB19" i="34"/>
  <c r="AC19" i="34"/>
  <c r="AD19" i="34"/>
  <c r="AE19" i="34"/>
  <c r="AF19" i="34"/>
  <c r="AG19" i="34"/>
  <c r="AH19" i="34"/>
  <c r="AI19" i="34"/>
  <c r="AJ19" i="34"/>
  <c r="M20" i="34"/>
  <c r="N20" i="34"/>
  <c r="P20" i="34"/>
  <c r="Q20" i="34"/>
  <c r="R20" i="34"/>
  <c r="S20" i="34"/>
  <c r="T20" i="34"/>
  <c r="U20" i="34"/>
  <c r="V20" i="34"/>
  <c r="W20" i="34"/>
  <c r="X20" i="34"/>
  <c r="Y20" i="34"/>
  <c r="Z20" i="34"/>
  <c r="AA20" i="34"/>
  <c r="AB20" i="34"/>
  <c r="AC20" i="34"/>
  <c r="AD20" i="34"/>
  <c r="AE20" i="34"/>
  <c r="AF20" i="34"/>
  <c r="AG20" i="34"/>
  <c r="AH20" i="34"/>
  <c r="AI20" i="34"/>
  <c r="AJ20" i="34"/>
  <c r="M21" i="34"/>
  <c r="N21" i="34"/>
  <c r="O21" i="34"/>
  <c r="Q21" i="34"/>
  <c r="R21" i="34"/>
  <c r="S21" i="34"/>
  <c r="T21" i="34"/>
  <c r="U21" i="34"/>
  <c r="V21" i="34"/>
  <c r="W21" i="34"/>
  <c r="X21" i="34"/>
  <c r="Y21" i="34"/>
  <c r="Z21" i="34"/>
  <c r="AA21" i="34"/>
  <c r="AB21" i="34"/>
  <c r="AC21" i="34"/>
  <c r="AD21" i="34"/>
  <c r="AE21" i="34"/>
  <c r="AF21" i="34"/>
  <c r="AG21" i="34"/>
  <c r="AH21" i="34"/>
  <c r="AI21" i="34"/>
  <c r="AJ21" i="34"/>
  <c r="M22" i="34"/>
  <c r="N22" i="34"/>
  <c r="O22" i="34"/>
  <c r="Q22" i="34"/>
  <c r="R22" i="34"/>
  <c r="S22" i="34"/>
  <c r="T22" i="34"/>
  <c r="U22" i="34"/>
  <c r="V22" i="34"/>
  <c r="W22" i="34"/>
  <c r="X22" i="34"/>
  <c r="Y22" i="34"/>
  <c r="Z22" i="34"/>
  <c r="AA22" i="34"/>
  <c r="AB22" i="34"/>
  <c r="AC22" i="34"/>
  <c r="AD22" i="34"/>
  <c r="AE22" i="34"/>
  <c r="AF22" i="34"/>
  <c r="AG22" i="34"/>
  <c r="AH22" i="34"/>
  <c r="AI22" i="34"/>
  <c r="AJ22" i="34"/>
  <c r="M23" i="34"/>
  <c r="N23" i="34"/>
  <c r="O23" i="34"/>
  <c r="Q23" i="34"/>
  <c r="R23" i="34"/>
  <c r="S23" i="34"/>
  <c r="T23" i="34"/>
  <c r="U23" i="34"/>
  <c r="V23" i="34"/>
  <c r="W23" i="34"/>
  <c r="X23" i="34"/>
  <c r="Y23" i="34"/>
  <c r="Z23" i="34"/>
  <c r="AA23" i="34"/>
  <c r="AB23" i="34"/>
  <c r="AC23" i="34"/>
  <c r="AD23" i="34"/>
  <c r="AE23" i="34"/>
  <c r="AF23" i="34"/>
  <c r="AG23" i="34"/>
  <c r="AH23" i="34"/>
  <c r="AI23" i="34"/>
  <c r="AJ23" i="34"/>
  <c r="M24" i="34"/>
  <c r="N24" i="34"/>
  <c r="O24" i="34"/>
  <c r="Q24" i="34"/>
  <c r="R24" i="34"/>
  <c r="S24" i="34"/>
  <c r="T24" i="34"/>
  <c r="U24" i="34"/>
  <c r="V24" i="34"/>
  <c r="W24" i="34"/>
  <c r="X24" i="34"/>
  <c r="Y24" i="34"/>
  <c r="Z24" i="34"/>
  <c r="AA24" i="34"/>
  <c r="AB24" i="34"/>
  <c r="AC24" i="34"/>
  <c r="AD24" i="34"/>
  <c r="AE24" i="34"/>
  <c r="AF24" i="34"/>
  <c r="AG24" i="34"/>
  <c r="AH24" i="34"/>
  <c r="AI24" i="34"/>
  <c r="AJ24" i="34"/>
  <c r="M25" i="34"/>
  <c r="N25" i="34"/>
  <c r="O25" i="34"/>
  <c r="Q25" i="34"/>
  <c r="R25" i="34"/>
  <c r="S25" i="34"/>
  <c r="T25" i="34"/>
  <c r="U25" i="34"/>
  <c r="V25" i="34"/>
  <c r="W25" i="34"/>
  <c r="X25" i="34"/>
  <c r="Y25" i="34"/>
  <c r="Z25" i="34"/>
  <c r="AA25" i="34"/>
  <c r="AB25" i="34"/>
  <c r="AC25" i="34"/>
  <c r="AD25" i="34"/>
  <c r="AE25" i="34"/>
  <c r="AF25" i="34"/>
  <c r="AG25" i="34"/>
  <c r="AH25" i="34"/>
  <c r="AI25" i="34"/>
  <c r="AJ25" i="34"/>
  <c r="M26" i="34"/>
  <c r="N26" i="34"/>
  <c r="O26" i="34"/>
  <c r="Q26" i="34"/>
  <c r="R26" i="34"/>
  <c r="S26" i="34"/>
  <c r="T26" i="34"/>
  <c r="U26" i="34"/>
  <c r="V26" i="34"/>
  <c r="W26" i="34"/>
  <c r="X26" i="34"/>
  <c r="Y26" i="34"/>
  <c r="Z26" i="34"/>
  <c r="AA26" i="34"/>
  <c r="AB26" i="34"/>
  <c r="AC26" i="34"/>
  <c r="AD26" i="34"/>
  <c r="AE26" i="34"/>
  <c r="AF26" i="34"/>
  <c r="AG26" i="34"/>
  <c r="AH26" i="34"/>
  <c r="AI26" i="34"/>
  <c r="AJ26" i="34"/>
  <c r="M27" i="34"/>
  <c r="N27" i="34"/>
  <c r="O27" i="34"/>
  <c r="P27" i="34"/>
  <c r="R27" i="34"/>
  <c r="S27" i="34"/>
  <c r="T27" i="34"/>
  <c r="U27" i="34"/>
  <c r="V27" i="34"/>
  <c r="W27" i="34"/>
  <c r="X27" i="34"/>
  <c r="Y27" i="34"/>
  <c r="Z27" i="34"/>
  <c r="AA27" i="34"/>
  <c r="AB27" i="34"/>
  <c r="AC27" i="34"/>
  <c r="AD27" i="34"/>
  <c r="AE27" i="34"/>
  <c r="AF27" i="34"/>
  <c r="AG27" i="34"/>
  <c r="AH27" i="34"/>
  <c r="AI27" i="34"/>
  <c r="AJ27" i="34"/>
  <c r="M28" i="34"/>
  <c r="N28" i="34"/>
  <c r="O28" i="34"/>
  <c r="P28" i="34"/>
  <c r="R28" i="34"/>
  <c r="S28" i="34"/>
  <c r="T28" i="34"/>
  <c r="U28" i="34"/>
  <c r="V28" i="34"/>
  <c r="W28" i="34"/>
  <c r="X28" i="34"/>
  <c r="Y28" i="34"/>
  <c r="Z28" i="34"/>
  <c r="AA28" i="34"/>
  <c r="AB28" i="34"/>
  <c r="AC28" i="34"/>
  <c r="AD28" i="34"/>
  <c r="AE28" i="34"/>
  <c r="AF28" i="34"/>
  <c r="AG28" i="34"/>
  <c r="AH28" i="34"/>
  <c r="AI28" i="34"/>
  <c r="AJ28" i="34"/>
  <c r="M29" i="34"/>
  <c r="N29" i="34"/>
  <c r="O29" i="34"/>
  <c r="P29" i="34"/>
  <c r="R29" i="34"/>
  <c r="S29" i="34"/>
  <c r="T29" i="34"/>
  <c r="U29" i="34"/>
  <c r="V29" i="34"/>
  <c r="W29" i="34"/>
  <c r="X29" i="34"/>
  <c r="Y29" i="34"/>
  <c r="Z29" i="34"/>
  <c r="AA29" i="34"/>
  <c r="AB29" i="34"/>
  <c r="AC29" i="34"/>
  <c r="AD29" i="34"/>
  <c r="AE29" i="34"/>
  <c r="AF29" i="34"/>
  <c r="AG29" i="34"/>
  <c r="AH29" i="34"/>
  <c r="AI29" i="34"/>
  <c r="AJ29" i="34"/>
  <c r="M30" i="34"/>
  <c r="N30" i="34"/>
  <c r="O30" i="34"/>
  <c r="P30" i="34"/>
  <c r="Q30" i="34"/>
  <c r="S30" i="34"/>
  <c r="T30" i="34"/>
  <c r="U30" i="34"/>
  <c r="V30" i="34"/>
  <c r="W30" i="34"/>
  <c r="X30" i="34"/>
  <c r="Y30" i="34"/>
  <c r="Z30" i="34"/>
  <c r="AA30" i="34"/>
  <c r="AB30" i="34"/>
  <c r="AC30" i="34"/>
  <c r="AD30" i="34"/>
  <c r="AE30" i="34"/>
  <c r="AF30" i="34"/>
  <c r="AG30" i="34"/>
  <c r="AH30" i="34"/>
  <c r="AI30" i="34"/>
  <c r="AJ30" i="34"/>
  <c r="M31" i="34"/>
  <c r="N31" i="34"/>
  <c r="O31" i="34"/>
  <c r="P31" i="34"/>
  <c r="Q31" i="34"/>
  <c r="S31" i="34"/>
  <c r="T31" i="34"/>
  <c r="U31" i="34"/>
  <c r="V31" i="34"/>
  <c r="W31" i="34"/>
  <c r="X31" i="34"/>
  <c r="Y31" i="34"/>
  <c r="Z31" i="34"/>
  <c r="AA31" i="34"/>
  <c r="AB31" i="34"/>
  <c r="AC31" i="34"/>
  <c r="AD31" i="34"/>
  <c r="AE31" i="34"/>
  <c r="AF31" i="34"/>
  <c r="AG31" i="34"/>
  <c r="AH31" i="34"/>
  <c r="AI31" i="34"/>
  <c r="AJ31" i="34"/>
  <c r="M32" i="34"/>
  <c r="N32" i="34"/>
  <c r="O32" i="34"/>
  <c r="P32" i="34"/>
  <c r="Q32" i="34"/>
  <c r="S32" i="34"/>
  <c r="T32" i="34"/>
  <c r="U32" i="34"/>
  <c r="V32" i="34"/>
  <c r="W32" i="34"/>
  <c r="X32" i="34"/>
  <c r="Y32" i="34"/>
  <c r="Z32" i="34"/>
  <c r="AA32" i="34"/>
  <c r="AB32" i="34"/>
  <c r="AC32" i="34"/>
  <c r="AD32" i="34"/>
  <c r="AE32" i="34"/>
  <c r="AF32" i="34"/>
  <c r="AG32" i="34"/>
  <c r="AH32" i="34"/>
  <c r="AI32" i="34"/>
  <c r="AJ32" i="34"/>
  <c r="M33" i="34"/>
  <c r="N33" i="34"/>
  <c r="O33" i="34"/>
  <c r="P33" i="34"/>
  <c r="Q33" i="34"/>
  <c r="S33" i="34"/>
  <c r="T33" i="34"/>
  <c r="U33" i="34"/>
  <c r="V33" i="34"/>
  <c r="W33" i="34"/>
  <c r="X33" i="34"/>
  <c r="Y33" i="34"/>
  <c r="Z33" i="34"/>
  <c r="AA33" i="34"/>
  <c r="AB33" i="34"/>
  <c r="AC33" i="34"/>
  <c r="AD33" i="34"/>
  <c r="AE33" i="34"/>
  <c r="AF33" i="34"/>
  <c r="AG33" i="34"/>
  <c r="AH33" i="34"/>
  <c r="AI33" i="34"/>
  <c r="AJ33" i="34"/>
  <c r="M34" i="34"/>
  <c r="N34" i="34"/>
  <c r="O34" i="34"/>
  <c r="P34" i="34"/>
  <c r="Q34" i="34"/>
  <c r="S34" i="34"/>
  <c r="T34" i="34"/>
  <c r="U34" i="34"/>
  <c r="V34" i="34"/>
  <c r="W34" i="34"/>
  <c r="X34" i="34"/>
  <c r="Y34" i="34"/>
  <c r="Z34" i="34"/>
  <c r="AA34" i="34"/>
  <c r="AB34" i="34"/>
  <c r="AC34" i="34"/>
  <c r="AD34" i="34"/>
  <c r="AE34" i="34"/>
  <c r="AF34" i="34"/>
  <c r="AG34" i="34"/>
  <c r="AH34" i="34"/>
  <c r="AI34" i="34"/>
  <c r="AJ34" i="34"/>
  <c r="M35" i="34"/>
  <c r="N35" i="34"/>
  <c r="O35" i="34"/>
  <c r="P35" i="34"/>
  <c r="Q35" i="34"/>
  <c r="S35" i="34"/>
  <c r="T35" i="34"/>
  <c r="U35" i="34"/>
  <c r="V35" i="34"/>
  <c r="W35" i="34"/>
  <c r="X35" i="34"/>
  <c r="Y35" i="34"/>
  <c r="Z35" i="34"/>
  <c r="AA35" i="34"/>
  <c r="AB35" i="34"/>
  <c r="AC35" i="34"/>
  <c r="AD35" i="34"/>
  <c r="AE35" i="34"/>
  <c r="AF35" i="34"/>
  <c r="AG35" i="34"/>
  <c r="AH35" i="34"/>
  <c r="AI35" i="34"/>
  <c r="AJ35" i="34"/>
  <c r="M36" i="34"/>
  <c r="N36" i="34"/>
  <c r="O36" i="34"/>
  <c r="P36" i="34"/>
  <c r="Q36" i="34"/>
  <c r="R36" i="34"/>
  <c r="T36" i="34"/>
  <c r="U36" i="34"/>
  <c r="V36" i="34"/>
  <c r="W36" i="34"/>
  <c r="X36" i="34"/>
  <c r="Y36" i="34"/>
  <c r="Z36" i="34"/>
  <c r="AA36" i="34"/>
  <c r="AB36" i="34"/>
  <c r="AC36" i="34"/>
  <c r="AD36" i="34"/>
  <c r="AE36" i="34"/>
  <c r="AF36" i="34"/>
  <c r="AG36" i="34"/>
  <c r="AH36" i="34"/>
  <c r="AI36" i="34"/>
  <c r="AJ36" i="34"/>
  <c r="M37" i="34"/>
  <c r="N37" i="34"/>
  <c r="O37" i="34"/>
  <c r="P37" i="34"/>
  <c r="Q37" i="34"/>
  <c r="R37" i="34"/>
  <c r="T37" i="34"/>
  <c r="U37" i="34"/>
  <c r="V37" i="34"/>
  <c r="W37" i="34"/>
  <c r="X37" i="34"/>
  <c r="Y37" i="34"/>
  <c r="Z37" i="34"/>
  <c r="AA37" i="34"/>
  <c r="AB37" i="34"/>
  <c r="AC37" i="34"/>
  <c r="AD37" i="34"/>
  <c r="AE37" i="34"/>
  <c r="AF37" i="34"/>
  <c r="AG37" i="34"/>
  <c r="AH37" i="34"/>
  <c r="AI37" i="34"/>
  <c r="AJ37" i="34"/>
  <c r="M38" i="34"/>
  <c r="N38" i="34"/>
  <c r="O38" i="34"/>
  <c r="P38" i="34"/>
  <c r="Q38" i="34"/>
  <c r="R38" i="34"/>
  <c r="T38" i="34"/>
  <c r="U38" i="34"/>
  <c r="V38" i="34"/>
  <c r="W38" i="34"/>
  <c r="X38" i="34"/>
  <c r="Y38" i="34"/>
  <c r="Z38" i="34"/>
  <c r="AA38" i="34"/>
  <c r="AB38" i="34"/>
  <c r="AC38" i="34"/>
  <c r="AD38" i="34"/>
  <c r="AE38" i="34"/>
  <c r="AF38" i="34"/>
  <c r="AG38" i="34"/>
  <c r="AH38" i="34"/>
  <c r="AI38" i="34"/>
  <c r="AJ38" i="34"/>
  <c r="M39" i="34"/>
  <c r="N39" i="34"/>
  <c r="O39" i="34"/>
  <c r="P39" i="34"/>
  <c r="Q39" i="34"/>
  <c r="R39" i="34"/>
  <c r="S39" i="34"/>
  <c r="U39" i="34"/>
  <c r="V39" i="34"/>
  <c r="W39" i="34"/>
  <c r="X39" i="34"/>
  <c r="Y39" i="34"/>
  <c r="Z39" i="34"/>
  <c r="AA39" i="34"/>
  <c r="AB39" i="34"/>
  <c r="AC39" i="34"/>
  <c r="AD39" i="34"/>
  <c r="AE39" i="34"/>
  <c r="AF39" i="34"/>
  <c r="AG39" i="34"/>
  <c r="AH39" i="34"/>
  <c r="AI39" i="34"/>
  <c r="AJ39" i="34"/>
  <c r="M40" i="34"/>
  <c r="N40" i="34"/>
  <c r="O40" i="34"/>
  <c r="P40" i="34"/>
  <c r="Q40" i="34"/>
  <c r="R40" i="34"/>
  <c r="S40" i="34"/>
  <c r="U40" i="34"/>
  <c r="V40" i="34"/>
  <c r="W40" i="34"/>
  <c r="X40" i="34"/>
  <c r="Y40" i="34"/>
  <c r="Z40" i="34"/>
  <c r="AA40" i="34"/>
  <c r="AB40" i="34"/>
  <c r="AC40" i="34"/>
  <c r="AD40" i="34"/>
  <c r="AE40" i="34"/>
  <c r="AF40" i="34"/>
  <c r="AG40" i="34"/>
  <c r="AH40" i="34"/>
  <c r="AI40" i="34"/>
  <c r="AJ40" i="34"/>
  <c r="M41" i="34"/>
  <c r="N41" i="34"/>
  <c r="O41" i="34"/>
  <c r="P41" i="34"/>
  <c r="Q41" i="34"/>
  <c r="R41" i="34"/>
  <c r="S41" i="34"/>
  <c r="U41" i="34"/>
  <c r="V41" i="34"/>
  <c r="W41" i="34"/>
  <c r="X41" i="34"/>
  <c r="Y41" i="34"/>
  <c r="Z41" i="34"/>
  <c r="AA41" i="34"/>
  <c r="AB41" i="34"/>
  <c r="AC41" i="34"/>
  <c r="AD41" i="34"/>
  <c r="AE41" i="34"/>
  <c r="AF41" i="34"/>
  <c r="AG41" i="34"/>
  <c r="AH41" i="34"/>
  <c r="AI41" i="34"/>
  <c r="AJ41" i="34"/>
  <c r="M42" i="34"/>
  <c r="N42" i="34"/>
  <c r="O42" i="34"/>
  <c r="P42" i="34"/>
  <c r="Q42" i="34"/>
  <c r="R42" i="34"/>
  <c r="S42" i="34"/>
  <c r="U42" i="34"/>
  <c r="V42" i="34"/>
  <c r="W42" i="34"/>
  <c r="X42" i="34"/>
  <c r="Y42" i="34"/>
  <c r="Z42" i="34"/>
  <c r="AA42" i="34"/>
  <c r="AB42" i="34"/>
  <c r="AC42" i="34"/>
  <c r="AD42" i="34"/>
  <c r="AE42" i="34"/>
  <c r="AF42" i="34"/>
  <c r="AG42" i="34"/>
  <c r="AH42" i="34"/>
  <c r="AI42" i="34"/>
  <c r="AJ42" i="34"/>
  <c r="M43" i="34"/>
  <c r="N43" i="34"/>
  <c r="O43" i="34"/>
  <c r="P43" i="34"/>
  <c r="Q43" i="34"/>
  <c r="R43" i="34"/>
  <c r="S43" i="34"/>
  <c r="U43" i="34"/>
  <c r="V43" i="34"/>
  <c r="W43" i="34"/>
  <c r="X43" i="34"/>
  <c r="Y43" i="34"/>
  <c r="Z43" i="34"/>
  <c r="AA43" i="34"/>
  <c r="AB43" i="34"/>
  <c r="AC43" i="34"/>
  <c r="AD43" i="34"/>
  <c r="AE43" i="34"/>
  <c r="AF43" i="34"/>
  <c r="AG43" i="34"/>
  <c r="AH43" i="34"/>
  <c r="AI43" i="34"/>
  <c r="AJ43" i="34"/>
  <c r="M44" i="34"/>
  <c r="N44" i="34"/>
  <c r="O44" i="34"/>
  <c r="P44" i="34"/>
  <c r="Q44" i="34"/>
  <c r="R44" i="34"/>
  <c r="S44" i="34"/>
  <c r="T44" i="34"/>
  <c r="V44" i="34"/>
  <c r="W44" i="34"/>
  <c r="X44" i="34"/>
  <c r="Y44" i="34"/>
  <c r="Z44" i="34"/>
  <c r="AA44" i="34"/>
  <c r="AB44" i="34"/>
  <c r="AC44" i="34"/>
  <c r="AD44" i="34"/>
  <c r="AE44" i="34"/>
  <c r="AF44" i="34"/>
  <c r="AG44" i="34"/>
  <c r="AH44" i="34"/>
  <c r="AI44" i="34"/>
  <c r="AJ44" i="34"/>
  <c r="M45" i="34"/>
  <c r="N45" i="34"/>
  <c r="O45" i="34"/>
  <c r="P45" i="34"/>
  <c r="Q45" i="34"/>
  <c r="R45" i="34"/>
  <c r="S45" i="34"/>
  <c r="T45" i="34"/>
  <c r="V45" i="34"/>
  <c r="W45" i="34"/>
  <c r="X45" i="34"/>
  <c r="Y45" i="34"/>
  <c r="Z45" i="34"/>
  <c r="AA45" i="34"/>
  <c r="AB45" i="34"/>
  <c r="AC45" i="34"/>
  <c r="AD45" i="34"/>
  <c r="AE45" i="34"/>
  <c r="AF45" i="34"/>
  <c r="AG45" i="34"/>
  <c r="AH45" i="34"/>
  <c r="AI45" i="34"/>
  <c r="AJ45" i="34"/>
  <c r="M46" i="34"/>
  <c r="N46" i="34"/>
  <c r="O46" i="34"/>
  <c r="P46" i="34"/>
  <c r="Q46" i="34"/>
  <c r="R46" i="34"/>
  <c r="S46" i="34"/>
  <c r="T46" i="34"/>
  <c r="V46" i="34"/>
  <c r="W46" i="34"/>
  <c r="X46" i="34"/>
  <c r="Y46" i="34"/>
  <c r="Z46" i="34"/>
  <c r="AA46" i="34"/>
  <c r="AB46" i="34"/>
  <c r="AC46" i="34"/>
  <c r="AD46" i="34"/>
  <c r="AE46" i="34"/>
  <c r="AF46" i="34"/>
  <c r="AG46" i="34"/>
  <c r="AH46" i="34"/>
  <c r="AI46" i="34"/>
  <c r="AJ46" i="34"/>
  <c r="M47" i="34"/>
  <c r="N47" i="34"/>
  <c r="O47" i="34"/>
  <c r="P47" i="34"/>
  <c r="Q47" i="34"/>
  <c r="R47" i="34"/>
  <c r="S47" i="34"/>
  <c r="T47" i="34"/>
  <c r="V47" i="34"/>
  <c r="W47" i="34"/>
  <c r="X47" i="34"/>
  <c r="Y47" i="34"/>
  <c r="Z47" i="34"/>
  <c r="AA47" i="34"/>
  <c r="AB47" i="34"/>
  <c r="AC47" i="34"/>
  <c r="AD47" i="34"/>
  <c r="AE47" i="34"/>
  <c r="AF47" i="34"/>
  <c r="AG47" i="34"/>
  <c r="AH47" i="34"/>
  <c r="AI47" i="34"/>
  <c r="AJ47" i="34"/>
  <c r="M48" i="34"/>
  <c r="N48" i="34"/>
  <c r="O48" i="34"/>
  <c r="P48" i="34"/>
  <c r="Q48" i="34"/>
  <c r="R48" i="34"/>
  <c r="S48" i="34"/>
  <c r="T48" i="34"/>
  <c r="V48" i="34"/>
  <c r="W48" i="34"/>
  <c r="X48" i="34"/>
  <c r="Y48" i="34"/>
  <c r="Z48" i="34"/>
  <c r="AA48" i="34"/>
  <c r="AB48" i="34"/>
  <c r="AC48" i="34"/>
  <c r="AD48" i="34"/>
  <c r="AE48" i="34"/>
  <c r="AF48" i="34"/>
  <c r="AG48" i="34"/>
  <c r="AH48" i="34"/>
  <c r="AI48" i="34"/>
  <c r="AJ48" i="34"/>
  <c r="M49" i="34"/>
  <c r="N49" i="34"/>
  <c r="O49" i="34"/>
  <c r="P49" i="34"/>
  <c r="Q49" i="34"/>
  <c r="R49" i="34"/>
  <c r="S49" i="34"/>
  <c r="T49" i="34"/>
  <c r="V49" i="34"/>
  <c r="W49" i="34"/>
  <c r="X49" i="34"/>
  <c r="Y49" i="34"/>
  <c r="Z49" i="34"/>
  <c r="AA49" i="34"/>
  <c r="AB49" i="34"/>
  <c r="AC49" i="34"/>
  <c r="AD49" i="34"/>
  <c r="AE49" i="34"/>
  <c r="AF49" i="34"/>
  <c r="AG49" i="34"/>
  <c r="AH49" i="34"/>
  <c r="AI49" i="34"/>
  <c r="AJ49" i="34"/>
  <c r="M50" i="34"/>
  <c r="N50" i="34"/>
  <c r="O50" i="34"/>
  <c r="P50" i="34"/>
  <c r="Q50" i="34"/>
  <c r="R50" i="34"/>
  <c r="S50" i="34"/>
  <c r="T50" i="34"/>
  <c r="U50" i="34"/>
  <c r="W50" i="34"/>
  <c r="X50" i="34"/>
  <c r="Y50" i="34"/>
  <c r="Z50" i="34"/>
  <c r="AA50" i="34"/>
  <c r="AB50" i="34"/>
  <c r="AC50" i="34"/>
  <c r="AD50" i="34"/>
  <c r="AE50" i="34"/>
  <c r="AF50" i="34"/>
  <c r="AG50" i="34"/>
  <c r="AH50" i="34"/>
  <c r="AI50" i="34"/>
  <c r="AJ50" i="34"/>
  <c r="M51" i="34"/>
  <c r="N51" i="34"/>
  <c r="O51" i="34"/>
  <c r="P51" i="34"/>
  <c r="Q51" i="34"/>
  <c r="R51" i="34"/>
  <c r="S51" i="34"/>
  <c r="T51" i="34"/>
  <c r="U51" i="34"/>
  <c r="W51" i="34"/>
  <c r="X51" i="34"/>
  <c r="Y51" i="34"/>
  <c r="Z51" i="34"/>
  <c r="AA51" i="34"/>
  <c r="AB51" i="34"/>
  <c r="AC51" i="34"/>
  <c r="AD51" i="34"/>
  <c r="AE51" i="34"/>
  <c r="AF51" i="34"/>
  <c r="AG51" i="34"/>
  <c r="AH51" i="34"/>
  <c r="AI51" i="34"/>
  <c r="AJ51" i="34"/>
  <c r="M52" i="34"/>
  <c r="N52" i="34"/>
  <c r="O52" i="34"/>
  <c r="P52" i="34"/>
  <c r="Q52" i="34"/>
  <c r="R52" i="34"/>
  <c r="S52" i="34"/>
  <c r="T52" i="34"/>
  <c r="U52" i="34"/>
  <c r="W52" i="34"/>
  <c r="X52" i="34"/>
  <c r="Y52" i="34"/>
  <c r="Z52" i="34"/>
  <c r="AA52" i="34"/>
  <c r="AB52" i="34"/>
  <c r="AC52" i="34"/>
  <c r="AD52" i="34"/>
  <c r="AE52" i="34"/>
  <c r="AF52" i="34"/>
  <c r="AG52" i="34"/>
  <c r="AH52" i="34"/>
  <c r="AI52" i="34"/>
  <c r="AJ52" i="34"/>
  <c r="M53" i="34"/>
  <c r="N53" i="34"/>
  <c r="O53" i="34"/>
  <c r="P53" i="34"/>
  <c r="Q53" i="34"/>
  <c r="R53" i="34"/>
  <c r="S53" i="34"/>
  <c r="T53" i="34"/>
  <c r="U53" i="34"/>
  <c r="W53" i="34"/>
  <c r="X53" i="34"/>
  <c r="Y53" i="34"/>
  <c r="Z53" i="34"/>
  <c r="AA53" i="34"/>
  <c r="AB53" i="34"/>
  <c r="AC53" i="34"/>
  <c r="AD53" i="34"/>
  <c r="AE53" i="34"/>
  <c r="AF53" i="34"/>
  <c r="AG53" i="34"/>
  <c r="AH53" i="34"/>
  <c r="AI53" i="34"/>
  <c r="AJ53" i="34"/>
  <c r="M54" i="34"/>
  <c r="N54" i="34"/>
  <c r="O54" i="34"/>
  <c r="P54" i="34"/>
  <c r="Q54" i="34"/>
  <c r="R54" i="34"/>
  <c r="S54" i="34"/>
  <c r="T54" i="34"/>
  <c r="U54" i="34"/>
  <c r="V54" i="34"/>
  <c r="X54" i="34"/>
  <c r="Y54" i="34"/>
  <c r="Z54" i="34"/>
  <c r="AA54" i="34"/>
  <c r="AB54" i="34"/>
  <c r="AC54" i="34"/>
  <c r="AD54" i="34"/>
  <c r="AE54" i="34"/>
  <c r="AF54" i="34"/>
  <c r="AG54" i="34"/>
  <c r="AH54" i="34"/>
  <c r="AI54" i="34"/>
  <c r="AJ54" i="34"/>
  <c r="M55" i="34"/>
  <c r="N55" i="34"/>
  <c r="O55" i="34"/>
  <c r="P55" i="34"/>
  <c r="Q55" i="34"/>
  <c r="R55" i="34"/>
  <c r="S55" i="34"/>
  <c r="T55" i="34"/>
  <c r="U55" i="34"/>
  <c r="V55" i="34"/>
  <c r="X55" i="34"/>
  <c r="Y55" i="34"/>
  <c r="Z55" i="34"/>
  <c r="AA55" i="34"/>
  <c r="AB55" i="34"/>
  <c r="AC55" i="34"/>
  <c r="AD55" i="34"/>
  <c r="AE55" i="34"/>
  <c r="AF55" i="34"/>
  <c r="AG55" i="34"/>
  <c r="AH55" i="34"/>
  <c r="AI55" i="34"/>
  <c r="AJ55" i="34"/>
  <c r="M56" i="34"/>
  <c r="N56" i="34"/>
  <c r="O56" i="34"/>
  <c r="P56" i="34"/>
  <c r="Q56" i="34"/>
  <c r="R56" i="34"/>
  <c r="S56" i="34"/>
  <c r="T56" i="34"/>
  <c r="U56" i="34"/>
  <c r="V56" i="34"/>
  <c r="X56" i="34"/>
  <c r="Y56" i="34"/>
  <c r="Z56" i="34"/>
  <c r="AA56" i="34"/>
  <c r="AB56" i="34"/>
  <c r="AC56" i="34"/>
  <c r="AD56" i="34"/>
  <c r="AE56" i="34"/>
  <c r="AF56" i="34"/>
  <c r="AG56" i="34"/>
  <c r="AH56" i="34"/>
  <c r="AI56" i="34"/>
  <c r="AJ56" i="34"/>
  <c r="M57" i="34"/>
  <c r="N57" i="34"/>
  <c r="O57" i="34"/>
  <c r="P57" i="34"/>
  <c r="Q57" i="34"/>
  <c r="R57" i="34"/>
  <c r="S57" i="34"/>
  <c r="T57" i="34"/>
  <c r="U57" i="34"/>
  <c r="V57" i="34"/>
  <c r="X57" i="34"/>
  <c r="Y57" i="34"/>
  <c r="Z57" i="34"/>
  <c r="AA57" i="34"/>
  <c r="AB57" i="34"/>
  <c r="AC57" i="34"/>
  <c r="AD57" i="34"/>
  <c r="AE57" i="34"/>
  <c r="AF57" i="34"/>
  <c r="AG57" i="34"/>
  <c r="AH57" i="34"/>
  <c r="AI57" i="34"/>
  <c r="AJ57" i="34"/>
  <c r="M58" i="34"/>
  <c r="N58" i="34"/>
  <c r="O58" i="34"/>
  <c r="P58" i="34"/>
  <c r="Q58" i="34"/>
  <c r="R58" i="34"/>
  <c r="S58" i="34"/>
  <c r="T58" i="34"/>
  <c r="U58" i="34"/>
  <c r="V58" i="34"/>
  <c r="W58" i="34"/>
  <c r="Y58" i="34"/>
  <c r="Z58" i="34"/>
  <c r="AA58" i="34"/>
  <c r="AB58" i="34"/>
  <c r="AC58" i="34"/>
  <c r="AD58" i="34"/>
  <c r="AE58" i="34"/>
  <c r="AF58" i="34"/>
  <c r="AG58" i="34"/>
  <c r="AH58" i="34"/>
  <c r="AI58" i="34"/>
  <c r="AJ58" i="34"/>
  <c r="M59" i="34"/>
  <c r="N59" i="34"/>
  <c r="O59" i="34"/>
  <c r="P59" i="34"/>
  <c r="Q59" i="34"/>
  <c r="R59" i="34"/>
  <c r="S59" i="34"/>
  <c r="T59" i="34"/>
  <c r="U59" i="34"/>
  <c r="V59" i="34"/>
  <c r="W59" i="34"/>
  <c r="Y59" i="34"/>
  <c r="Z59" i="34"/>
  <c r="AA59" i="34"/>
  <c r="AB59" i="34"/>
  <c r="AC59" i="34"/>
  <c r="AD59" i="34"/>
  <c r="AE59" i="34"/>
  <c r="AF59" i="34"/>
  <c r="AG59" i="34"/>
  <c r="AH59" i="34"/>
  <c r="AI59" i="34"/>
  <c r="AJ59" i="34"/>
  <c r="M60" i="34"/>
  <c r="N60" i="34"/>
  <c r="O60" i="34"/>
  <c r="P60" i="34"/>
  <c r="Q60" i="34"/>
  <c r="R60" i="34"/>
  <c r="S60" i="34"/>
  <c r="T60" i="34"/>
  <c r="U60" i="34"/>
  <c r="V60" i="34"/>
  <c r="W60" i="34"/>
  <c r="Y60" i="34"/>
  <c r="Z60" i="34"/>
  <c r="AA60" i="34"/>
  <c r="AB60" i="34"/>
  <c r="AC60" i="34"/>
  <c r="AD60" i="34"/>
  <c r="AE60" i="34"/>
  <c r="AF60" i="34"/>
  <c r="AG60" i="34"/>
  <c r="AH60" i="34"/>
  <c r="AI60" i="34"/>
  <c r="AJ60" i="34"/>
  <c r="M61" i="34"/>
  <c r="N61" i="34"/>
  <c r="O61" i="34"/>
  <c r="P61" i="34"/>
  <c r="Q61" i="34"/>
  <c r="R61" i="34"/>
  <c r="S61" i="34"/>
  <c r="T61" i="34"/>
  <c r="U61" i="34"/>
  <c r="V61" i="34"/>
  <c r="W61" i="34"/>
  <c r="Y61" i="34"/>
  <c r="Z61" i="34"/>
  <c r="AA61" i="34"/>
  <c r="AB61" i="34"/>
  <c r="AC61" i="34"/>
  <c r="AD61" i="34"/>
  <c r="AE61" i="34"/>
  <c r="AF61" i="34"/>
  <c r="AG61" i="34"/>
  <c r="AH61" i="34"/>
  <c r="AI61" i="34"/>
  <c r="AJ61" i="34"/>
  <c r="M62" i="34"/>
  <c r="N62" i="34"/>
  <c r="O62" i="34"/>
  <c r="P62" i="34"/>
  <c r="Q62" i="34"/>
  <c r="R62" i="34"/>
  <c r="S62" i="34"/>
  <c r="T62" i="34"/>
  <c r="U62" i="34"/>
  <c r="V62" i="34"/>
  <c r="W62" i="34"/>
  <c r="X62" i="34"/>
  <c r="Z62" i="34"/>
  <c r="AA62" i="34"/>
  <c r="AB62" i="34"/>
  <c r="AC62" i="34"/>
  <c r="AD62" i="34"/>
  <c r="AE62" i="34"/>
  <c r="AF62" i="34"/>
  <c r="AG62" i="34"/>
  <c r="AH62" i="34"/>
  <c r="AI62" i="34"/>
  <c r="AJ62" i="34"/>
  <c r="M63" i="34"/>
  <c r="N63" i="34"/>
  <c r="O63" i="34"/>
  <c r="P63" i="34"/>
  <c r="Q63" i="34"/>
  <c r="R63" i="34"/>
  <c r="S63" i="34"/>
  <c r="T63" i="34"/>
  <c r="U63" i="34"/>
  <c r="V63" i="34"/>
  <c r="W63" i="34"/>
  <c r="X63" i="34"/>
  <c r="Z63" i="34"/>
  <c r="AA63" i="34"/>
  <c r="AB63" i="34"/>
  <c r="AC63" i="34"/>
  <c r="AD63" i="34"/>
  <c r="AE63" i="34"/>
  <c r="AF63" i="34"/>
  <c r="AG63" i="34"/>
  <c r="AH63" i="34"/>
  <c r="AI63" i="34"/>
  <c r="AJ63" i="34"/>
  <c r="M64" i="34"/>
  <c r="N64" i="34"/>
  <c r="O64" i="34"/>
  <c r="P64" i="34"/>
  <c r="Q64" i="34"/>
  <c r="R64" i="34"/>
  <c r="S64" i="34"/>
  <c r="T64" i="34"/>
  <c r="U64" i="34"/>
  <c r="V64" i="34"/>
  <c r="W64" i="34"/>
  <c r="X64" i="34"/>
  <c r="Z64" i="34"/>
  <c r="AA64" i="34"/>
  <c r="AB64" i="34"/>
  <c r="AC64" i="34"/>
  <c r="AD64" i="34"/>
  <c r="AE64" i="34"/>
  <c r="AF64" i="34"/>
  <c r="AG64" i="34"/>
  <c r="AH64" i="34"/>
  <c r="AI64" i="34"/>
  <c r="AJ64" i="34"/>
  <c r="M65" i="34"/>
  <c r="N65" i="34"/>
  <c r="O65" i="34"/>
  <c r="P65" i="34"/>
  <c r="Q65" i="34"/>
  <c r="R65" i="34"/>
  <c r="S65" i="34"/>
  <c r="T65" i="34"/>
  <c r="U65" i="34"/>
  <c r="V65" i="34"/>
  <c r="W65" i="34"/>
  <c r="X65" i="34"/>
  <c r="Z65" i="34"/>
  <c r="AA65" i="34"/>
  <c r="AB65" i="34"/>
  <c r="AC65" i="34"/>
  <c r="AD65" i="34"/>
  <c r="AE65" i="34"/>
  <c r="AF65" i="34"/>
  <c r="AG65" i="34"/>
  <c r="AH65" i="34"/>
  <c r="AI65" i="34"/>
  <c r="AJ65" i="34"/>
  <c r="M66" i="34"/>
  <c r="N66" i="34"/>
  <c r="O66" i="34"/>
  <c r="P66" i="34"/>
  <c r="Q66" i="34"/>
  <c r="R66" i="34"/>
  <c r="S66" i="34"/>
  <c r="T66" i="34"/>
  <c r="U66" i="34"/>
  <c r="V66" i="34"/>
  <c r="W66" i="34"/>
  <c r="X66" i="34"/>
  <c r="Y66" i="34"/>
  <c r="AA66" i="34"/>
  <c r="AB66" i="34"/>
  <c r="AC66" i="34"/>
  <c r="AD66" i="34"/>
  <c r="AE66" i="34"/>
  <c r="AF66" i="34"/>
  <c r="AG66" i="34"/>
  <c r="AH66" i="34"/>
  <c r="AI66" i="34"/>
  <c r="AJ66" i="34"/>
  <c r="M67" i="34"/>
  <c r="N67" i="34"/>
  <c r="O67" i="34"/>
  <c r="P67" i="34"/>
  <c r="Q67" i="34"/>
  <c r="R67" i="34"/>
  <c r="S67" i="34"/>
  <c r="T67" i="34"/>
  <c r="U67" i="34"/>
  <c r="V67" i="34"/>
  <c r="W67" i="34"/>
  <c r="X67" i="34"/>
  <c r="Y67" i="34"/>
  <c r="AA67" i="34"/>
  <c r="AB67" i="34"/>
  <c r="AC67" i="34"/>
  <c r="AD67" i="34"/>
  <c r="AE67" i="34"/>
  <c r="AF67" i="34"/>
  <c r="AG67" i="34"/>
  <c r="AH67" i="34"/>
  <c r="AI67" i="34"/>
  <c r="AJ67" i="34"/>
  <c r="M68" i="34"/>
  <c r="N68" i="34"/>
  <c r="O68" i="34"/>
  <c r="P68" i="34"/>
  <c r="Q68" i="34"/>
  <c r="R68" i="34"/>
  <c r="S68" i="34"/>
  <c r="T68" i="34"/>
  <c r="U68" i="34"/>
  <c r="V68" i="34"/>
  <c r="W68" i="34"/>
  <c r="X68" i="34"/>
  <c r="Y68" i="34"/>
  <c r="AA68" i="34"/>
  <c r="AB68" i="34"/>
  <c r="AC68" i="34"/>
  <c r="AD68" i="34"/>
  <c r="AE68" i="34"/>
  <c r="AF68" i="34"/>
  <c r="AG68" i="34"/>
  <c r="AH68" i="34"/>
  <c r="AI68" i="34"/>
  <c r="AJ68" i="34"/>
  <c r="M69" i="34"/>
  <c r="N69" i="34"/>
  <c r="O69" i="34"/>
  <c r="P69" i="34"/>
  <c r="Q69" i="34"/>
  <c r="R69" i="34"/>
  <c r="S69" i="34"/>
  <c r="T69" i="34"/>
  <c r="U69" i="34"/>
  <c r="V69" i="34"/>
  <c r="W69" i="34"/>
  <c r="X69" i="34"/>
  <c r="Y69" i="34"/>
  <c r="AA69" i="34"/>
  <c r="AB69" i="34"/>
  <c r="AC69" i="34"/>
  <c r="AD69" i="34"/>
  <c r="AE69" i="34"/>
  <c r="AF69" i="34"/>
  <c r="AG69" i="34"/>
  <c r="AH69" i="34"/>
  <c r="AI69" i="34"/>
  <c r="AJ69" i="34"/>
  <c r="M70" i="34"/>
  <c r="N70" i="34"/>
  <c r="O70" i="34"/>
  <c r="P70" i="34"/>
  <c r="Q70" i="34"/>
  <c r="R70" i="34"/>
  <c r="S70" i="34"/>
  <c r="T70" i="34"/>
  <c r="U70" i="34"/>
  <c r="V70" i="34"/>
  <c r="W70" i="34"/>
  <c r="X70" i="34"/>
  <c r="Y70" i="34"/>
  <c r="AA70" i="34"/>
  <c r="AB70" i="34"/>
  <c r="AC70" i="34"/>
  <c r="AD70" i="34"/>
  <c r="AE70" i="34"/>
  <c r="AF70" i="34"/>
  <c r="AG70" i="34"/>
  <c r="AH70" i="34"/>
  <c r="AI70" i="34"/>
  <c r="AJ70" i="34"/>
  <c r="M71" i="34"/>
  <c r="N71" i="34"/>
  <c r="O71" i="34"/>
  <c r="P71" i="34"/>
  <c r="Q71" i="34"/>
  <c r="R71" i="34"/>
  <c r="S71" i="34"/>
  <c r="T71" i="34"/>
  <c r="U71" i="34"/>
  <c r="V71" i="34"/>
  <c r="W71" i="34"/>
  <c r="X71" i="34"/>
  <c r="Y71" i="34"/>
  <c r="AA71" i="34"/>
  <c r="AB71" i="34"/>
  <c r="AC71" i="34"/>
  <c r="AD71" i="34"/>
  <c r="AE71" i="34"/>
  <c r="AF71" i="34"/>
  <c r="AG71" i="34"/>
  <c r="AH71" i="34"/>
  <c r="AI71" i="34"/>
  <c r="AJ71" i="34"/>
  <c r="M72" i="34"/>
  <c r="N72" i="34"/>
  <c r="O72" i="34"/>
  <c r="P72" i="34"/>
  <c r="Q72" i="34"/>
  <c r="R72" i="34"/>
  <c r="S72" i="34"/>
  <c r="T72" i="34"/>
  <c r="U72" i="34"/>
  <c r="V72" i="34"/>
  <c r="W72" i="34"/>
  <c r="X72" i="34"/>
  <c r="Y72" i="34"/>
  <c r="Z72" i="34"/>
  <c r="AB72" i="34"/>
  <c r="AC72" i="34"/>
  <c r="AD72" i="34"/>
  <c r="AE72" i="34"/>
  <c r="AF72" i="34"/>
  <c r="AG72" i="34"/>
  <c r="AH72" i="34"/>
  <c r="AI72" i="34"/>
  <c r="AJ72" i="34"/>
  <c r="M73" i="34"/>
  <c r="N73" i="34"/>
  <c r="O73" i="34"/>
  <c r="P73" i="34"/>
  <c r="Q73" i="34"/>
  <c r="R73" i="34"/>
  <c r="S73" i="34"/>
  <c r="T73" i="34"/>
  <c r="U73" i="34"/>
  <c r="V73" i="34"/>
  <c r="W73" i="34"/>
  <c r="X73" i="34"/>
  <c r="Y73" i="34"/>
  <c r="Z73" i="34"/>
  <c r="AB73" i="34"/>
  <c r="AC73" i="34"/>
  <c r="AD73" i="34"/>
  <c r="AE73" i="34"/>
  <c r="AF73" i="34"/>
  <c r="AG73" i="34"/>
  <c r="AH73" i="34"/>
  <c r="AI73" i="34"/>
  <c r="AJ73" i="34"/>
  <c r="M74" i="34"/>
  <c r="N74" i="34"/>
  <c r="O74" i="34"/>
  <c r="P74" i="34"/>
  <c r="Q74" i="34"/>
  <c r="R74" i="34"/>
  <c r="S74" i="34"/>
  <c r="T74" i="34"/>
  <c r="U74" i="34"/>
  <c r="V74" i="34"/>
  <c r="W74" i="34"/>
  <c r="X74" i="34"/>
  <c r="Y74" i="34"/>
  <c r="Z74" i="34"/>
  <c r="AB74" i="34"/>
  <c r="AC74" i="34"/>
  <c r="AD74" i="34"/>
  <c r="AE74" i="34"/>
  <c r="AF74" i="34"/>
  <c r="AG74" i="34"/>
  <c r="AH74" i="34"/>
  <c r="AI74" i="34"/>
  <c r="AJ74" i="34"/>
  <c r="M75" i="34"/>
  <c r="N75" i="34"/>
  <c r="O75" i="34"/>
  <c r="P75" i="34"/>
  <c r="Q75" i="34"/>
  <c r="R75" i="34"/>
  <c r="S75" i="34"/>
  <c r="T75" i="34"/>
  <c r="U75" i="34"/>
  <c r="V75" i="34"/>
  <c r="W75" i="34"/>
  <c r="X75" i="34"/>
  <c r="Y75" i="34"/>
  <c r="Z75" i="34"/>
  <c r="AB75" i="34"/>
  <c r="AC75" i="34"/>
  <c r="AD75" i="34"/>
  <c r="AE75" i="34"/>
  <c r="AF75" i="34"/>
  <c r="AG75" i="34"/>
  <c r="AH75" i="34"/>
  <c r="AI75" i="34"/>
  <c r="AJ75" i="34"/>
  <c r="M76" i="34"/>
  <c r="N76" i="34"/>
  <c r="O76" i="34"/>
  <c r="P76" i="34"/>
  <c r="Q76" i="34"/>
  <c r="R76" i="34"/>
  <c r="S76" i="34"/>
  <c r="T76" i="34"/>
  <c r="U76" i="34"/>
  <c r="V76" i="34"/>
  <c r="W76" i="34"/>
  <c r="X76" i="34"/>
  <c r="Y76" i="34"/>
  <c r="Z76" i="34"/>
  <c r="AB76" i="34"/>
  <c r="AC76" i="34"/>
  <c r="AD76" i="34"/>
  <c r="AE76" i="34"/>
  <c r="AF76" i="34"/>
  <c r="AG76" i="34"/>
  <c r="AH76" i="34"/>
  <c r="AI76" i="34"/>
  <c r="AJ76" i="34"/>
  <c r="M77" i="34"/>
  <c r="N77" i="34"/>
  <c r="O77" i="34"/>
  <c r="P77" i="34"/>
  <c r="Q77" i="34"/>
  <c r="R77" i="34"/>
  <c r="S77" i="34"/>
  <c r="T77" i="34"/>
  <c r="U77" i="34"/>
  <c r="V77" i="34"/>
  <c r="W77" i="34"/>
  <c r="X77" i="34"/>
  <c r="Y77" i="34"/>
  <c r="Z77" i="34"/>
  <c r="AA77" i="34"/>
  <c r="AC77" i="34"/>
  <c r="AD77" i="34"/>
  <c r="AE77" i="34"/>
  <c r="AF77" i="34"/>
  <c r="AG77" i="34"/>
  <c r="AH77" i="34"/>
  <c r="AI77" i="34"/>
  <c r="AJ77" i="34"/>
  <c r="M78" i="34"/>
  <c r="N78" i="34"/>
  <c r="O78" i="34"/>
  <c r="P78" i="34"/>
  <c r="Q78" i="34"/>
  <c r="R78" i="34"/>
  <c r="S78" i="34"/>
  <c r="T78" i="34"/>
  <c r="U78" i="34"/>
  <c r="V78" i="34"/>
  <c r="W78" i="34"/>
  <c r="X78" i="34"/>
  <c r="Y78" i="34"/>
  <c r="Z78" i="34"/>
  <c r="AA78" i="34"/>
  <c r="AC78" i="34"/>
  <c r="AD78" i="34"/>
  <c r="AE78" i="34"/>
  <c r="AF78" i="34"/>
  <c r="AG78" i="34"/>
  <c r="AH78" i="34"/>
  <c r="AI78" i="34"/>
  <c r="AJ78" i="34"/>
  <c r="M79" i="34"/>
  <c r="N79" i="34"/>
  <c r="O79" i="34"/>
  <c r="P79" i="34"/>
  <c r="Q79" i="34"/>
  <c r="R79" i="34"/>
  <c r="S79" i="34"/>
  <c r="T79" i="34"/>
  <c r="U79" i="34"/>
  <c r="V79" i="34"/>
  <c r="W79" i="34"/>
  <c r="X79" i="34"/>
  <c r="Y79" i="34"/>
  <c r="Z79" i="34"/>
  <c r="AA79" i="34"/>
  <c r="AC79" i="34"/>
  <c r="AD79" i="34"/>
  <c r="AE79" i="34"/>
  <c r="AF79" i="34"/>
  <c r="AG79" i="34"/>
  <c r="AH79" i="34"/>
  <c r="AI79" i="34"/>
  <c r="AJ79" i="34"/>
  <c r="M80" i="34"/>
  <c r="N80" i="34"/>
  <c r="O80" i="34"/>
  <c r="P80" i="34"/>
  <c r="Q80" i="34"/>
  <c r="R80" i="34"/>
  <c r="S80" i="34"/>
  <c r="T80" i="34"/>
  <c r="U80" i="34"/>
  <c r="V80" i="34"/>
  <c r="W80" i="34"/>
  <c r="X80" i="34"/>
  <c r="Y80" i="34"/>
  <c r="Z80" i="34"/>
  <c r="AA80" i="34"/>
  <c r="AC80" i="34"/>
  <c r="AD80" i="34"/>
  <c r="AE80" i="34"/>
  <c r="AF80" i="34"/>
  <c r="AG80" i="34"/>
  <c r="AH80" i="34"/>
  <c r="AI80" i="34"/>
  <c r="AJ80" i="34"/>
  <c r="M81" i="34"/>
  <c r="N81" i="34"/>
  <c r="O81" i="34"/>
  <c r="P81" i="34"/>
  <c r="Q81" i="34"/>
  <c r="R81" i="34"/>
  <c r="S81" i="34"/>
  <c r="T81" i="34"/>
  <c r="U81" i="34"/>
  <c r="V81" i="34"/>
  <c r="W81" i="34"/>
  <c r="X81" i="34"/>
  <c r="Y81" i="34"/>
  <c r="Z81" i="34"/>
  <c r="AA81" i="34"/>
  <c r="AB81" i="34"/>
  <c r="AD81" i="34"/>
  <c r="AE81" i="34"/>
  <c r="AF81" i="34"/>
  <c r="AG81" i="34"/>
  <c r="AH81" i="34"/>
  <c r="AI81" i="34"/>
  <c r="AJ81" i="34"/>
  <c r="M82" i="34"/>
  <c r="N82" i="34"/>
  <c r="O82" i="34"/>
  <c r="P82" i="34"/>
  <c r="Q82" i="34"/>
  <c r="R82" i="34"/>
  <c r="S82" i="34"/>
  <c r="T82" i="34"/>
  <c r="U82" i="34"/>
  <c r="V82" i="34"/>
  <c r="W82" i="34"/>
  <c r="X82" i="34"/>
  <c r="Y82" i="34"/>
  <c r="Z82" i="34"/>
  <c r="AA82" i="34"/>
  <c r="AB82" i="34"/>
  <c r="AD82" i="34"/>
  <c r="AE82" i="34"/>
  <c r="AF82" i="34"/>
  <c r="AG82" i="34"/>
  <c r="AH82" i="34"/>
  <c r="AI82" i="34"/>
  <c r="AJ82" i="34"/>
  <c r="M83" i="34"/>
  <c r="N83" i="34"/>
  <c r="O83" i="34"/>
  <c r="P83" i="34"/>
  <c r="Q83" i="34"/>
  <c r="R83" i="34"/>
  <c r="S83" i="34"/>
  <c r="T83" i="34"/>
  <c r="U83" i="34"/>
  <c r="V83" i="34"/>
  <c r="W83" i="34"/>
  <c r="X83" i="34"/>
  <c r="Y83" i="34"/>
  <c r="Z83" i="34"/>
  <c r="AA83" i="34"/>
  <c r="AB83" i="34"/>
  <c r="AD83" i="34"/>
  <c r="AE83" i="34"/>
  <c r="AF83" i="34"/>
  <c r="AG83" i="34"/>
  <c r="AH83" i="34"/>
  <c r="AI83" i="34"/>
  <c r="AJ83" i="34"/>
  <c r="M84" i="34"/>
  <c r="N84" i="34"/>
  <c r="O84" i="34"/>
  <c r="P84" i="34"/>
  <c r="Q84" i="34"/>
  <c r="R84" i="34"/>
  <c r="S84" i="34"/>
  <c r="T84" i="34"/>
  <c r="U84" i="34"/>
  <c r="V84" i="34"/>
  <c r="W84" i="34"/>
  <c r="X84" i="34"/>
  <c r="Y84" i="34"/>
  <c r="Z84" i="34"/>
  <c r="AA84" i="34"/>
  <c r="AB84" i="34"/>
  <c r="AD84" i="34"/>
  <c r="AE84" i="34"/>
  <c r="AF84" i="34"/>
  <c r="AG84" i="34"/>
  <c r="AH84" i="34"/>
  <c r="AI84" i="34"/>
  <c r="AJ84" i="34"/>
  <c r="M85" i="34"/>
  <c r="N85" i="34"/>
  <c r="O85" i="34"/>
  <c r="P85" i="34"/>
  <c r="Q85" i="34"/>
  <c r="R85" i="34"/>
  <c r="S85" i="34"/>
  <c r="T85" i="34"/>
  <c r="U85" i="34"/>
  <c r="V85" i="34"/>
  <c r="W85" i="34"/>
  <c r="X85" i="34"/>
  <c r="Y85" i="34"/>
  <c r="Z85" i="34"/>
  <c r="AA85" i="34"/>
  <c r="AB85" i="34"/>
  <c r="AC85" i="34"/>
  <c r="AE85" i="34"/>
  <c r="AF85" i="34"/>
  <c r="AG85" i="34"/>
  <c r="AH85" i="34"/>
  <c r="AI85" i="34"/>
  <c r="AJ85" i="34"/>
  <c r="M86" i="34"/>
  <c r="N86" i="34"/>
  <c r="O86" i="34"/>
  <c r="P86" i="34"/>
  <c r="Q86" i="34"/>
  <c r="R86" i="34"/>
  <c r="S86" i="34"/>
  <c r="T86" i="34"/>
  <c r="U86" i="34"/>
  <c r="V86" i="34"/>
  <c r="W86" i="34"/>
  <c r="X86" i="34"/>
  <c r="Y86" i="34"/>
  <c r="Z86" i="34"/>
  <c r="AA86" i="34"/>
  <c r="AB86" i="34"/>
  <c r="AC86" i="34"/>
  <c r="AE86" i="34"/>
  <c r="AF86" i="34"/>
  <c r="AG86" i="34"/>
  <c r="AH86" i="34"/>
  <c r="AI86" i="34"/>
  <c r="AJ86" i="34"/>
  <c r="M87" i="34"/>
  <c r="N87" i="34"/>
  <c r="O87" i="34"/>
  <c r="P87" i="34"/>
  <c r="Q87" i="34"/>
  <c r="R87" i="34"/>
  <c r="S87" i="34"/>
  <c r="T87" i="34"/>
  <c r="U87" i="34"/>
  <c r="V87" i="34"/>
  <c r="W87" i="34"/>
  <c r="X87" i="34"/>
  <c r="Y87" i="34"/>
  <c r="Z87" i="34"/>
  <c r="AA87" i="34"/>
  <c r="AB87" i="34"/>
  <c r="AC87" i="34"/>
  <c r="AE87" i="34"/>
  <c r="AF87" i="34"/>
  <c r="AG87" i="34"/>
  <c r="AH87" i="34"/>
  <c r="AI87" i="34"/>
  <c r="AJ87" i="34"/>
  <c r="M88" i="34"/>
  <c r="N88" i="34"/>
  <c r="O88" i="34"/>
  <c r="P88" i="34"/>
  <c r="Q88" i="34"/>
  <c r="R88" i="34"/>
  <c r="S88" i="34"/>
  <c r="T88" i="34"/>
  <c r="U88" i="34"/>
  <c r="V88" i="34"/>
  <c r="W88" i="34"/>
  <c r="X88" i="34"/>
  <c r="Y88" i="34"/>
  <c r="Z88" i="34"/>
  <c r="AA88" i="34"/>
  <c r="AB88" i="34"/>
  <c r="AC88" i="34"/>
  <c r="AD88" i="34"/>
  <c r="AF88" i="34"/>
  <c r="AG88" i="34"/>
  <c r="AH88" i="34"/>
  <c r="AI88" i="34"/>
  <c r="AJ88" i="34"/>
  <c r="M89" i="34"/>
  <c r="N89" i="34"/>
  <c r="O89" i="34"/>
  <c r="P89" i="34"/>
  <c r="Q89" i="34"/>
  <c r="R89" i="34"/>
  <c r="S89" i="34"/>
  <c r="T89" i="34"/>
  <c r="U89" i="34"/>
  <c r="V89" i="34"/>
  <c r="W89" i="34"/>
  <c r="X89" i="34"/>
  <c r="Y89" i="34"/>
  <c r="Z89" i="34"/>
  <c r="AA89" i="34"/>
  <c r="AB89" i="34"/>
  <c r="AC89" i="34"/>
  <c r="AD89" i="34"/>
  <c r="AF89" i="34"/>
  <c r="AG89" i="34"/>
  <c r="AH89" i="34"/>
  <c r="AI89" i="34"/>
  <c r="AJ89" i="34"/>
  <c r="M90" i="34"/>
  <c r="N90" i="34"/>
  <c r="O90" i="34"/>
  <c r="P90" i="34"/>
  <c r="Q90" i="34"/>
  <c r="R90" i="34"/>
  <c r="S90" i="34"/>
  <c r="T90" i="34"/>
  <c r="U90" i="34"/>
  <c r="V90" i="34"/>
  <c r="W90" i="34"/>
  <c r="X90" i="34"/>
  <c r="Y90" i="34"/>
  <c r="Z90" i="34"/>
  <c r="AA90" i="34"/>
  <c r="AB90" i="34"/>
  <c r="AC90" i="34"/>
  <c r="AD90" i="34"/>
  <c r="AF90" i="34"/>
  <c r="AG90" i="34"/>
  <c r="AH90" i="34"/>
  <c r="AI90" i="34"/>
  <c r="AJ90" i="34"/>
  <c r="M91" i="34"/>
  <c r="N91" i="34"/>
  <c r="O91" i="34"/>
  <c r="P91" i="34"/>
  <c r="Q91" i="34"/>
  <c r="R91" i="34"/>
  <c r="S91" i="34"/>
  <c r="T91" i="34"/>
  <c r="U91" i="34"/>
  <c r="V91" i="34"/>
  <c r="W91" i="34"/>
  <c r="X91" i="34"/>
  <c r="Y91" i="34"/>
  <c r="Z91" i="34"/>
  <c r="AA91" i="34"/>
  <c r="AB91" i="34"/>
  <c r="AC91" i="34"/>
  <c r="AD91" i="34"/>
  <c r="AF91" i="34"/>
  <c r="AG91" i="34"/>
  <c r="AH91" i="34"/>
  <c r="AI91" i="34"/>
  <c r="AJ91" i="34"/>
  <c r="M92" i="34"/>
  <c r="N92" i="34"/>
  <c r="O92" i="34"/>
  <c r="P92" i="34"/>
  <c r="Q92" i="34"/>
  <c r="R92" i="34"/>
  <c r="S92" i="34"/>
  <c r="T92" i="34"/>
  <c r="U92" i="34"/>
  <c r="V92" i="34"/>
  <c r="W92" i="34"/>
  <c r="X92" i="34"/>
  <c r="Y92" i="34"/>
  <c r="Z92" i="34"/>
  <c r="AA92" i="34"/>
  <c r="AB92" i="34"/>
  <c r="AC92" i="34"/>
  <c r="AD92" i="34"/>
  <c r="AF92" i="34"/>
  <c r="AG92" i="34"/>
  <c r="AH92" i="34"/>
  <c r="AI92" i="34"/>
  <c r="AJ92" i="34"/>
  <c r="M93" i="34"/>
  <c r="N93" i="34"/>
  <c r="O93" i="34"/>
  <c r="P93" i="34"/>
  <c r="Q93" i="34"/>
  <c r="R93" i="34"/>
  <c r="S93" i="34"/>
  <c r="T93" i="34"/>
  <c r="U93" i="34"/>
  <c r="V93" i="34"/>
  <c r="W93" i="34"/>
  <c r="X93" i="34"/>
  <c r="Y93" i="34"/>
  <c r="Z93" i="34"/>
  <c r="AA93" i="34"/>
  <c r="AB93" i="34"/>
  <c r="AC93" i="34"/>
  <c r="AD93" i="34"/>
  <c r="AF93" i="34"/>
  <c r="AG93" i="34"/>
  <c r="AH93" i="34"/>
  <c r="AI93" i="34"/>
  <c r="AJ93" i="34"/>
  <c r="M94" i="34"/>
  <c r="N94" i="34"/>
  <c r="O94" i="34"/>
  <c r="P94" i="34"/>
  <c r="Q94" i="34"/>
  <c r="R94" i="34"/>
  <c r="S94" i="34"/>
  <c r="T94" i="34"/>
  <c r="U94" i="34"/>
  <c r="V94" i="34"/>
  <c r="W94" i="34"/>
  <c r="X94" i="34"/>
  <c r="Y94" i="34"/>
  <c r="Z94" i="34"/>
  <c r="AA94" i="34"/>
  <c r="AB94" i="34"/>
  <c r="AC94" i="34"/>
  <c r="AD94" i="34"/>
  <c r="AF94" i="34"/>
  <c r="AG94" i="34"/>
  <c r="AH94" i="34"/>
  <c r="AI94" i="34"/>
  <c r="AJ94" i="34"/>
  <c r="M95" i="34"/>
  <c r="N95" i="34"/>
  <c r="O95" i="34"/>
  <c r="P95" i="34"/>
  <c r="Q95" i="34"/>
  <c r="R95" i="34"/>
  <c r="S95" i="34"/>
  <c r="T95" i="34"/>
  <c r="U95" i="34"/>
  <c r="V95" i="34"/>
  <c r="W95" i="34"/>
  <c r="X95" i="34"/>
  <c r="Y95" i="34"/>
  <c r="Z95" i="34"/>
  <c r="AA95" i="34"/>
  <c r="AB95" i="34"/>
  <c r="AC95" i="34"/>
  <c r="AD95" i="34"/>
  <c r="AE95" i="34"/>
  <c r="AG95" i="34"/>
  <c r="AH95" i="34"/>
  <c r="AI95" i="34"/>
  <c r="AJ95" i="34"/>
  <c r="M96" i="34"/>
  <c r="N96" i="34"/>
  <c r="O96" i="34"/>
  <c r="P96" i="34"/>
  <c r="Q96" i="34"/>
  <c r="R96" i="34"/>
  <c r="S96" i="34"/>
  <c r="T96" i="34"/>
  <c r="U96" i="34"/>
  <c r="V96" i="34"/>
  <c r="W96" i="34"/>
  <c r="X96" i="34"/>
  <c r="Y96" i="34"/>
  <c r="Z96" i="34"/>
  <c r="AA96" i="34"/>
  <c r="AB96" i="34"/>
  <c r="AC96" i="34"/>
  <c r="AD96" i="34"/>
  <c r="AE96" i="34"/>
  <c r="AG96" i="34"/>
  <c r="AH96" i="34"/>
  <c r="AI96" i="34"/>
  <c r="AJ96" i="34"/>
  <c r="M97" i="34"/>
  <c r="N97" i="34"/>
  <c r="O97" i="34"/>
  <c r="P97" i="34"/>
  <c r="Q97" i="34"/>
  <c r="R97" i="34"/>
  <c r="S97" i="34"/>
  <c r="T97" i="34"/>
  <c r="U97" i="34"/>
  <c r="V97" i="34"/>
  <c r="W97" i="34"/>
  <c r="X97" i="34"/>
  <c r="Y97" i="34"/>
  <c r="Z97" i="34"/>
  <c r="AA97" i="34"/>
  <c r="AB97" i="34"/>
  <c r="AC97" i="34"/>
  <c r="AD97" i="34"/>
  <c r="AE97" i="34"/>
  <c r="AG97" i="34"/>
  <c r="AH97" i="34"/>
  <c r="AI97" i="34"/>
  <c r="AJ97" i="34"/>
  <c r="M98" i="34"/>
  <c r="N98" i="34"/>
  <c r="O98" i="34"/>
  <c r="P98" i="34"/>
  <c r="Q98" i="34"/>
  <c r="R98" i="34"/>
  <c r="S98" i="34"/>
  <c r="T98" i="34"/>
  <c r="U98" i="34"/>
  <c r="V98" i="34"/>
  <c r="W98" i="34"/>
  <c r="X98" i="34"/>
  <c r="Y98" i="34"/>
  <c r="Z98" i="34"/>
  <c r="AA98" i="34"/>
  <c r="AB98" i="34"/>
  <c r="AC98" i="34"/>
  <c r="AD98" i="34"/>
  <c r="AE98" i="34"/>
  <c r="AG98" i="34"/>
  <c r="AH98" i="34"/>
  <c r="AI98" i="34"/>
  <c r="AJ98" i="34"/>
  <c r="M99" i="34"/>
  <c r="N99" i="34"/>
  <c r="O99" i="34"/>
  <c r="P99" i="34"/>
  <c r="Q99" i="34"/>
  <c r="R99" i="34"/>
  <c r="S99" i="34"/>
  <c r="T99" i="34"/>
  <c r="U99" i="34"/>
  <c r="V99" i="34"/>
  <c r="W99" i="34"/>
  <c r="X99" i="34"/>
  <c r="Y99" i="34"/>
  <c r="Z99" i="34"/>
  <c r="AA99" i="34"/>
  <c r="AB99" i="34"/>
  <c r="AC99" i="34"/>
  <c r="AD99" i="34"/>
  <c r="AE99" i="34"/>
  <c r="AG99" i="34"/>
  <c r="AH99" i="34"/>
  <c r="AI99" i="34"/>
  <c r="AJ99" i="34"/>
  <c r="M100" i="34"/>
  <c r="N100" i="34"/>
  <c r="O100" i="34"/>
  <c r="P100" i="34"/>
  <c r="Q100" i="34"/>
  <c r="R100" i="34"/>
  <c r="S100" i="34"/>
  <c r="T100" i="34"/>
  <c r="U100" i="34"/>
  <c r="V100" i="34"/>
  <c r="W100" i="34"/>
  <c r="X100" i="34"/>
  <c r="Y100" i="34"/>
  <c r="Z100" i="34"/>
  <c r="AA100" i="34"/>
  <c r="AB100" i="34"/>
  <c r="AC100" i="34"/>
  <c r="AD100" i="34"/>
  <c r="AE100" i="34"/>
  <c r="AG100" i="34"/>
  <c r="AH100" i="34"/>
  <c r="AI100" i="34"/>
  <c r="AJ100" i="34"/>
  <c r="M101" i="34"/>
  <c r="N101" i="34"/>
  <c r="O101" i="34"/>
  <c r="P101" i="34"/>
  <c r="Q101" i="34"/>
  <c r="R101" i="34"/>
  <c r="S101" i="34"/>
  <c r="T101" i="34"/>
  <c r="U101" i="34"/>
  <c r="V101" i="34"/>
  <c r="W101" i="34"/>
  <c r="X101" i="34"/>
  <c r="Y101" i="34"/>
  <c r="Z101" i="34"/>
  <c r="AA101" i="34"/>
  <c r="AB101" i="34"/>
  <c r="AC101" i="34"/>
  <c r="AD101" i="34"/>
  <c r="AE101" i="34"/>
  <c r="AF101" i="34"/>
  <c r="AH101" i="34"/>
  <c r="AI101" i="34"/>
  <c r="AJ101" i="34"/>
  <c r="M102" i="34"/>
  <c r="N102" i="34"/>
  <c r="O102" i="34"/>
  <c r="P102" i="34"/>
  <c r="Q102" i="34"/>
  <c r="R102" i="34"/>
  <c r="S102" i="34"/>
  <c r="T102" i="34"/>
  <c r="U102" i="34"/>
  <c r="V102" i="34"/>
  <c r="W102" i="34"/>
  <c r="X102" i="34"/>
  <c r="Y102" i="34"/>
  <c r="Z102" i="34"/>
  <c r="AA102" i="34"/>
  <c r="AB102" i="34"/>
  <c r="AC102" i="34"/>
  <c r="AD102" i="34"/>
  <c r="AE102" i="34"/>
  <c r="AF102" i="34"/>
  <c r="AH102" i="34"/>
  <c r="AI102" i="34"/>
  <c r="AJ102" i="34"/>
  <c r="M103" i="34"/>
  <c r="N103" i="34"/>
  <c r="O103" i="34"/>
  <c r="P103" i="34"/>
  <c r="Q103" i="34"/>
  <c r="R103" i="34"/>
  <c r="S103" i="34"/>
  <c r="T103" i="34"/>
  <c r="U103" i="34"/>
  <c r="V103" i="34"/>
  <c r="W103" i="34"/>
  <c r="X103" i="34"/>
  <c r="Y103" i="34"/>
  <c r="Z103" i="34"/>
  <c r="AA103" i="34"/>
  <c r="AB103" i="34"/>
  <c r="AC103" i="34"/>
  <c r="AD103" i="34"/>
  <c r="AE103" i="34"/>
  <c r="AF103" i="34"/>
  <c r="AH103" i="34"/>
  <c r="AI103" i="34"/>
  <c r="AJ103" i="34"/>
  <c r="M104" i="34"/>
  <c r="N104" i="34"/>
  <c r="O104" i="34"/>
  <c r="P104" i="34"/>
  <c r="Q104" i="34"/>
  <c r="R104" i="34"/>
  <c r="S104" i="34"/>
  <c r="T104" i="34"/>
  <c r="U104" i="34"/>
  <c r="V104" i="34"/>
  <c r="W104" i="34"/>
  <c r="X104" i="34"/>
  <c r="Y104" i="34"/>
  <c r="Z104" i="34"/>
  <c r="AA104" i="34"/>
  <c r="AB104" i="34"/>
  <c r="AC104" i="34"/>
  <c r="AD104" i="34"/>
  <c r="AE104" i="34"/>
  <c r="AF104" i="34"/>
  <c r="AH104" i="34"/>
  <c r="AI104" i="34"/>
  <c r="AJ104" i="34"/>
  <c r="M105" i="34"/>
  <c r="N105" i="34"/>
  <c r="O105" i="34"/>
  <c r="P105" i="34"/>
  <c r="Q105" i="34"/>
  <c r="R105" i="34"/>
  <c r="S105" i="34"/>
  <c r="T105" i="34"/>
  <c r="U105" i="34"/>
  <c r="V105" i="34"/>
  <c r="W105" i="34"/>
  <c r="X105" i="34"/>
  <c r="Y105" i="34"/>
  <c r="Z105" i="34"/>
  <c r="AA105" i="34"/>
  <c r="AB105" i="34"/>
  <c r="AC105" i="34"/>
  <c r="AD105" i="34"/>
  <c r="AE105" i="34"/>
  <c r="AF105" i="34"/>
  <c r="AH105" i="34"/>
  <c r="AI105" i="34"/>
  <c r="AJ105" i="34"/>
  <c r="M106" i="34"/>
  <c r="N106" i="34"/>
  <c r="O106" i="34"/>
  <c r="P106" i="34"/>
  <c r="Q106" i="34"/>
  <c r="R106" i="34"/>
  <c r="S106" i="34"/>
  <c r="T106" i="34"/>
  <c r="U106" i="34"/>
  <c r="V106" i="34"/>
  <c r="W106" i="34"/>
  <c r="X106" i="34"/>
  <c r="Y106" i="34"/>
  <c r="Z106" i="34"/>
  <c r="AA106" i="34"/>
  <c r="AB106" i="34"/>
  <c r="AC106" i="34"/>
  <c r="AD106" i="34"/>
  <c r="AE106" i="34"/>
  <c r="AF106" i="34"/>
  <c r="AH106" i="34"/>
  <c r="AI106" i="34"/>
  <c r="AJ106" i="34"/>
  <c r="M107" i="34"/>
  <c r="N107" i="34"/>
  <c r="O107" i="34"/>
  <c r="P107" i="34"/>
  <c r="Q107" i="34"/>
  <c r="R107" i="34"/>
  <c r="S107" i="34"/>
  <c r="T107" i="34"/>
  <c r="U107" i="34"/>
  <c r="V107" i="34"/>
  <c r="W107" i="34"/>
  <c r="X107" i="34"/>
  <c r="Y107" i="34"/>
  <c r="Z107" i="34"/>
  <c r="AA107" i="34"/>
  <c r="AB107" i="34"/>
  <c r="AC107" i="34"/>
  <c r="AD107" i="34"/>
  <c r="AE107" i="34"/>
  <c r="AF107" i="34"/>
  <c r="AG107" i="34"/>
  <c r="AI107" i="34"/>
  <c r="AJ107" i="34"/>
  <c r="M108" i="34"/>
  <c r="N108" i="34"/>
  <c r="O108" i="34"/>
  <c r="P108" i="34"/>
  <c r="Q108" i="34"/>
  <c r="R108" i="34"/>
  <c r="S108" i="34"/>
  <c r="T108" i="34"/>
  <c r="U108" i="34"/>
  <c r="V108" i="34"/>
  <c r="W108" i="34"/>
  <c r="X108" i="34"/>
  <c r="Y108" i="34"/>
  <c r="Z108" i="34"/>
  <c r="AA108" i="34"/>
  <c r="AB108" i="34"/>
  <c r="AC108" i="34"/>
  <c r="AD108" i="34"/>
  <c r="AE108" i="34"/>
  <c r="AF108" i="34"/>
  <c r="AG108" i="34"/>
  <c r="AI108" i="34"/>
  <c r="AJ108" i="34"/>
  <c r="M109" i="34"/>
  <c r="N109" i="34"/>
  <c r="O109" i="34"/>
  <c r="P109" i="34"/>
  <c r="Q109" i="34"/>
  <c r="R109" i="34"/>
  <c r="S109" i="34"/>
  <c r="T109" i="34"/>
  <c r="U109" i="34"/>
  <c r="V109" i="34"/>
  <c r="W109" i="34"/>
  <c r="X109" i="34"/>
  <c r="Y109" i="34"/>
  <c r="Z109" i="34"/>
  <c r="AA109" i="34"/>
  <c r="AB109" i="34"/>
  <c r="AC109" i="34"/>
  <c r="AD109" i="34"/>
  <c r="AE109" i="34"/>
  <c r="AF109" i="34"/>
  <c r="AG109" i="34"/>
  <c r="AI109" i="34"/>
  <c r="AJ109" i="34"/>
  <c r="M110" i="34"/>
  <c r="N110" i="34"/>
  <c r="O110" i="34"/>
  <c r="P110" i="34"/>
  <c r="Q110" i="34"/>
  <c r="R110" i="34"/>
  <c r="S110" i="34"/>
  <c r="T110" i="34"/>
  <c r="U110" i="34"/>
  <c r="V110" i="34"/>
  <c r="W110" i="34"/>
  <c r="X110" i="34"/>
  <c r="Y110" i="34"/>
  <c r="Z110" i="34"/>
  <c r="AA110" i="34"/>
  <c r="AB110" i="34"/>
  <c r="AC110" i="34"/>
  <c r="AD110" i="34"/>
  <c r="AE110" i="34"/>
  <c r="AF110" i="34"/>
  <c r="AG110" i="34"/>
  <c r="AI110" i="34"/>
  <c r="AJ110" i="34"/>
  <c r="H102" i="34"/>
  <c r="H76" i="34"/>
  <c r="H6" i="34"/>
  <c r="H88" i="34"/>
  <c r="H52" i="34"/>
  <c r="H81" i="34"/>
  <c r="H112" i="34"/>
  <c r="H115" i="34"/>
  <c r="H84" i="34"/>
  <c r="H69" i="34"/>
  <c r="H38" i="34"/>
  <c r="H34" i="34"/>
  <c r="H40" i="34"/>
  <c r="H11" i="34"/>
  <c r="H120" i="34"/>
  <c r="H47" i="34"/>
  <c r="H49" i="34"/>
  <c r="H87" i="34"/>
  <c r="H119" i="34"/>
  <c r="H71" i="34"/>
  <c r="H65" i="34"/>
  <c r="H113" i="34"/>
  <c r="H99" i="34"/>
  <c r="H105" i="34"/>
  <c r="H21" i="34"/>
  <c r="H14" i="34"/>
  <c r="H75" i="34"/>
  <c r="H44" i="34"/>
  <c r="H70" i="34"/>
  <c r="H50" i="34"/>
  <c r="H55" i="34"/>
  <c r="H78" i="34"/>
  <c r="H89" i="34"/>
  <c r="H93" i="34"/>
  <c r="H12" i="34"/>
  <c r="H24" i="34"/>
  <c r="H39" i="34"/>
  <c r="H111" i="34"/>
  <c r="H62" i="34"/>
  <c r="H72" i="34"/>
  <c r="H63" i="34"/>
  <c r="H9" i="34"/>
  <c r="H90" i="34"/>
  <c r="H82" i="34"/>
  <c r="H101" i="34"/>
  <c r="H79" i="34"/>
  <c r="H7" i="34"/>
  <c r="H29" i="34"/>
  <c r="H116" i="34"/>
  <c r="H51" i="34"/>
  <c r="H22" i="34"/>
  <c r="H41" i="34"/>
  <c r="H30" i="34"/>
  <c r="H13" i="34"/>
  <c r="H54" i="34"/>
  <c r="H10" i="34"/>
  <c r="H83" i="34"/>
  <c r="H104" i="34"/>
  <c r="H18" i="34"/>
  <c r="H20" i="34"/>
  <c r="H16" i="34"/>
  <c r="H121" i="34"/>
  <c r="H100" i="34"/>
  <c r="H17" i="34"/>
  <c r="H60" i="34"/>
  <c r="H107" i="34"/>
  <c r="H25" i="34"/>
  <c r="H94" i="34"/>
  <c r="H97" i="34"/>
  <c r="H58" i="34"/>
  <c r="H53" i="34"/>
  <c r="H68" i="34"/>
  <c r="H66" i="34"/>
  <c r="H92" i="34"/>
  <c r="H56" i="34"/>
  <c r="H23" i="34"/>
  <c r="H114" i="34"/>
  <c r="H36" i="34"/>
  <c r="H8" i="34"/>
  <c r="H118" i="34"/>
  <c r="H73" i="34"/>
  <c r="H77" i="34"/>
  <c r="H117" i="34"/>
  <c r="H33" i="34"/>
  <c r="H110" i="34"/>
  <c r="H98" i="34"/>
  <c r="H15" i="34"/>
  <c r="H80" i="34"/>
  <c r="H95" i="34"/>
  <c r="H109" i="34"/>
  <c r="H35" i="34"/>
  <c r="H91" i="34"/>
  <c r="H67" i="34"/>
  <c r="H48" i="34"/>
  <c r="H103" i="34"/>
  <c r="H85" i="34"/>
  <c r="H106" i="34"/>
  <c r="H57" i="34"/>
  <c r="H59" i="34"/>
  <c r="H64" i="34"/>
  <c r="H42" i="34"/>
  <c r="H43" i="34"/>
  <c r="H27" i="34"/>
  <c r="H74" i="34"/>
  <c r="H31" i="34"/>
  <c r="H28" i="34"/>
  <c r="H86" i="34"/>
  <c r="H45" i="34"/>
  <c r="H122" i="34"/>
  <c r="H26" i="34"/>
  <c r="H46" i="34"/>
  <c r="H37" i="34"/>
  <c r="H108" i="34"/>
  <c r="H96" i="34"/>
  <c r="H19" i="34"/>
  <c r="H61" i="34"/>
  <c r="H32" i="34"/>
  <c r="I108" i="34" l="1"/>
  <c r="AH108" i="34"/>
  <c r="J108" i="34"/>
  <c r="K108" i="34"/>
  <c r="I100" i="34"/>
  <c r="J100" i="34"/>
  <c r="K100" i="34"/>
  <c r="AF100" i="34"/>
  <c r="I92" i="34"/>
  <c r="J92" i="34"/>
  <c r="K92" i="34"/>
  <c r="AE92" i="34"/>
  <c r="J119" i="34"/>
  <c r="K119" i="34"/>
  <c r="AJ119" i="34"/>
  <c r="I119" i="34"/>
  <c r="AI111" i="34"/>
  <c r="K111" i="34"/>
  <c r="I111" i="34"/>
  <c r="J103" i="34"/>
  <c r="AG103" i="34"/>
  <c r="I103" i="34"/>
  <c r="J95" i="34"/>
  <c r="AF95" i="34"/>
  <c r="I95" i="34"/>
  <c r="K122" i="34"/>
  <c r="AJ122" i="34"/>
  <c r="I122" i="34"/>
  <c r="J122" i="34"/>
  <c r="K114" i="34"/>
  <c r="AI114" i="34"/>
  <c r="I114" i="34"/>
  <c r="K106" i="34"/>
  <c r="AG106" i="34"/>
  <c r="I106" i="34"/>
  <c r="J106" i="34"/>
  <c r="K98" i="34"/>
  <c r="AF98" i="34"/>
  <c r="I98" i="34"/>
  <c r="J98" i="34"/>
  <c r="I90" i="34"/>
  <c r="AE90" i="34"/>
  <c r="J90" i="34"/>
  <c r="AJ117" i="34"/>
  <c r="I117" i="34"/>
  <c r="J117" i="34"/>
  <c r="AH109" i="34"/>
  <c r="I109" i="34"/>
  <c r="J109" i="34"/>
  <c r="K109" i="34"/>
  <c r="AG101" i="34"/>
  <c r="I101" i="34"/>
  <c r="J101" i="34"/>
  <c r="I93" i="34"/>
  <c r="J93" i="34"/>
  <c r="AE93" i="34"/>
  <c r="K93" i="34"/>
  <c r="I116" i="34"/>
  <c r="J116" i="34"/>
  <c r="AJ116" i="34"/>
  <c r="K116" i="34"/>
  <c r="AJ120" i="34"/>
  <c r="I120" i="34"/>
  <c r="J120" i="34"/>
  <c r="K120" i="34"/>
  <c r="AI112" i="34"/>
  <c r="I112" i="34"/>
  <c r="J112" i="34"/>
  <c r="K112" i="34"/>
  <c r="AG104" i="34"/>
  <c r="I104" i="34"/>
  <c r="J104" i="34"/>
  <c r="K104" i="34"/>
  <c r="I96" i="34"/>
  <c r="J96" i="34"/>
  <c r="K96" i="34"/>
  <c r="AF96" i="34"/>
  <c r="AJ115" i="34"/>
  <c r="I115" i="34"/>
  <c r="J115" i="34"/>
  <c r="AH107" i="34"/>
  <c r="I107" i="34"/>
  <c r="K107" i="34"/>
  <c r="AF99" i="34"/>
  <c r="I99" i="34"/>
  <c r="J99" i="34"/>
  <c r="K99" i="34"/>
  <c r="I91" i="34"/>
  <c r="J91" i="34"/>
  <c r="K91" i="34"/>
  <c r="AE91" i="34"/>
  <c r="AJ118" i="34"/>
  <c r="I118" i="34"/>
  <c r="J118" i="34"/>
  <c r="K118" i="34"/>
  <c r="AH110" i="34"/>
  <c r="I110" i="34"/>
  <c r="J110" i="34"/>
  <c r="K110" i="34"/>
  <c r="AG102" i="34"/>
  <c r="I102" i="34"/>
  <c r="J102" i="34"/>
  <c r="K102" i="34"/>
  <c r="I94" i="34"/>
  <c r="J94" i="34"/>
  <c r="K94" i="34"/>
  <c r="AE94" i="34"/>
  <c r="I121" i="34"/>
  <c r="AJ121" i="34"/>
  <c r="J121" i="34"/>
  <c r="K121" i="34"/>
  <c r="AI113" i="34"/>
  <c r="I113" i="34"/>
  <c r="J113" i="34"/>
  <c r="AG105" i="34"/>
  <c r="I105" i="34"/>
  <c r="J105" i="34"/>
  <c r="K105" i="34"/>
  <c r="I97" i="34"/>
  <c r="J97" i="34"/>
  <c r="AF97" i="34"/>
  <c r="I89" i="34"/>
  <c r="J89" i="34"/>
  <c r="K89" i="34"/>
  <c r="AE89" i="34"/>
  <c r="N9" i="34"/>
  <c r="N13" i="34"/>
  <c r="M6" i="34"/>
  <c r="N10" i="34"/>
  <c r="N14" i="34"/>
  <c r="O18" i="34"/>
  <c r="P22" i="34"/>
  <c r="P26" i="34"/>
  <c r="R33" i="34"/>
  <c r="S36" i="34"/>
  <c r="T39" i="34"/>
  <c r="T43" i="34"/>
  <c r="U47" i="34"/>
  <c r="V51" i="34"/>
  <c r="W55" i="34"/>
  <c r="X59" i="34"/>
  <c r="Y63" i="34"/>
  <c r="Z67" i="34"/>
  <c r="Z71" i="34"/>
  <c r="AA75" i="34"/>
  <c r="P21" i="34"/>
  <c r="Z70" i="34"/>
  <c r="T42" i="34"/>
  <c r="X58" i="34"/>
  <c r="AB78" i="34"/>
  <c r="M8" i="34"/>
  <c r="N12" i="34"/>
  <c r="O16" i="34"/>
  <c r="O20" i="34"/>
  <c r="P24" i="34"/>
  <c r="Q28" i="34"/>
  <c r="R31" i="34"/>
  <c r="R35" i="34"/>
  <c r="S38" i="34"/>
  <c r="T41" i="34"/>
  <c r="U45" i="34"/>
  <c r="U49" i="34"/>
  <c r="V53" i="34"/>
  <c r="W57" i="34"/>
  <c r="X61" i="34"/>
  <c r="Y65" i="34"/>
  <c r="Z69" i="34"/>
  <c r="AA73" i="34"/>
  <c r="AB77" i="34"/>
  <c r="P25" i="34"/>
  <c r="AA74" i="34"/>
  <c r="O17" i="34"/>
  <c r="Q29" i="34"/>
  <c r="R32" i="34"/>
  <c r="U46" i="34"/>
  <c r="V50" i="34"/>
  <c r="W54" i="34"/>
  <c r="Y62" i="34"/>
  <c r="Z66" i="34"/>
  <c r="M7" i="34"/>
  <c r="N11" i="34"/>
  <c r="O15" i="34"/>
  <c r="O19" i="34"/>
  <c r="P23" i="34"/>
  <c r="Q27" i="34"/>
  <c r="R30" i="34"/>
  <c r="R34" i="34"/>
  <c r="S37" i="34"/>
  <c r="T40" i="34"/>
  <c r="U44" i="34"/>
  <c r="U48" i="34"/>
  <c r="V52" i="34"/>
  <c r="W56" i="34"/>
  <c r="X60" i="34"/>
  <c r="Y64" i="34"/>
  <c r="Z68" i="34"/>
  <c r="AA72" i="34"/>
  <c r="AA76" i="34"/>
  <c r="AB79" i="34"/>
  <c r="AC81" i="34"/>
  <c r="AC84" i="34"/>
  <c r="AD86" i="34"/>
  <c r="AD87" i="34"/>
  <c r="AC83" i="34"/>
  <c r="AC82" i="34"/>
  <c r="AD85" i="34"/>
  <c r="AE88" i="34"/>
  <c r="AB80" i="34"/>
  <c r="K81" i="34"/>
  <c r="I81" i="34"/>
  <c r="J84" i="34"/>
  <c r="I84" i="34"/>
  <c r="K84" i="34"/>
  <c r="J86" i="34"/>
  <c r="K86" i="34"/>
  <c r="I86" i="34"/>
  <c r="I87" i="34"/>
  <c r="J87" i="34"/>
  <c r="I83" i="34"/>
  <c r="J83" i="34"/>
  <c r="I82" i="34"/>
  <c r="J82" i="34"/>
  <c r="K82" i="34"/>
  <c r="I85" i="34"/>
  <c r="J85" i="34"/>
  <c r="I88" i="34"/>
  <c r="J88" i="34"/>
  <c r="I80" i="34"/>
  <c r="J80" i="34"/>
  <c r="K80" i="34"/>
  <c r="I79" i="34"/>
  <c r="J79" i="34"/>
  <c r="J9" i="34"/>
  <c r="I9" i="34"/>
  <c r="K13" i="34"/>
  <c r="J13" i="34"/>
  <c r="I13" i="34"/>
  <c r="I6" i="34"/>
  <c r="K10" i="34"/>
  <c r="J10" i="34"/>
  <c r="I10" i="34"/>
  <c r="I14" i="34"/>
  <c r="J18" i="34"/>
  <c r="K18" i="34"/>
  <c r="I18" i="34"/>
  <c r="J22" i="34"/>
  <c r="K22" i="34"/>
  <c r="I22" i="34"/>
  <c r="K26" i="34"/>
  <c r="J26" i="34"/>
  <c r="I26" i="34"/>
  <c r="J33" i="34"/>
  <c r="K33" i="34"/>
  <c r="I33" i="34"/>
  <c r="J36" i="34"/>
  <c r="K36" i="34"/>
  <c r="I36" i="34"/>
  <c r="J39" i="34"/>
  <c r="I39" i="34"/>
  <c r="J43" i="34"/>
  <c r="K43" i="34"/>
  <c r="I43" i="34"/>
  <c r="J47" i="34"/>
  <c r="K47" i="34"/>
  <c r="I47" i="34"/>
  <c r="K51" i="34"/>
  <c r="J51" i="34"/>
  <c r="I51" i="34"/>
  <c r="J55" i="34"/>
  <c r="K55" i="34"/>
  <c r="I55" i="34"/>
  <c r="J59" i="34"/>
  <c r="K59" i="34"/>
  <c r="I59" i="34"/>
  <c r="K63" i="34"/>
  <c r="J63" i="34"/>
  <c r="I63" i="34"/>
  <c r="J67" i="34"/>
  <c r="K67" i="34"/>
  <c r="I67" i="34"/>
  <c r="J71" i="34"/>
  <c r="K71" i="34"/>
  <c r="I71" i="34"/>
  <c r="K75" i="34"/>
  <c r="J75" i="34"/>
  <c r="I75" i="34"/>
  <c r="J21" i="34"/>
  <c r="I21" i="34"/>
  <c r="K70" i="34"/>
  <c r="J70" i="34"/>
  <c r="I70" i="34"/>
  <c r="K42" i="34"/>
  <c r="J42" i="34"/>
  <c r="I42" i="34"/>
  <c r="K58" i="34"/>
  <c r="I58" i="34"/>
  <c r="K78" i="34"/>
  <c r="I78" i="34"/>
  <c r="J8" i="34"/>
  <c r="I8" i="34"/>
  <c r="K8" i="34"/>
  <c r="J12" i="34"/>
  <c r="I12" i="34"/>
  <c r="K12" i="34"/>
  <c r="J16" i="34"/>
  <c r="I16" i="34"/>
  <c r="K16" i="34"/>
  <c r="J20" i="34"/>
  <c r="I20" i="34"/>
  <c r="K20" i="34"/>
  <c r="J24" i="34"/>
  <c r="I24" i="34"/>
  <c r="K24" i="34"/>
  <c r="J28" i="34"/>
  <c r="I28" i="34"/>
  <c r="J31" i="34"/>
  <c r="I31" i="34"/>
  <c r="K31" i="34"/>
  <c r="J35" i="34"/>
  <c r="I35" i="34"/>
  <c r="K35" i="34"/>
  <c r="J38" i="34"/>
  <c r="I38" i="34"/>
  <c r="K38" i="34"/>
  <c r="J41" i="34"/>
  <c r="I41" i="34"/>
  <c r="J45" i="34"/>
  <c r="I45" i="34"/>
  <c r="K45" i="34"/>
  <c r="J49" i="34"/>
  <c r="I49" i="34"/>
  <c r="K49" i="34"/>
  <c r="J53" i="34"/>
  <c r="I53" i="34"/>
  <c r="K53" i="34"/>
  <c r="J57" i="34"/>
  <c r="I57" i="34"/>
  <c r="K57" i="34"/>
  <c r="J61" i="34"/>
  <c r="I61" i="34"/>
  <c r="K61" i="34"/>
  <c r="J65" i="34"/>
  <c r="I65" i="34"/>
  <c r="K65" i="34"/>
  <c r="J69" i="34"/>
  <c r="I69" i="34"/>
  <c r="K69" i="34"/>
  <c r="J73" i="34"/>
  <c r="I73" i="34"/>
  <c r="K73" i="34"/>
  <c r="I77" i="34"/>
  <c r="K77" i="34"/>
  <c r="K25" i="34"/>
  <c r="J25" i="34"/>
  <c r="I25" i="34"/>
  <c r="J74" i="34"/>
  <c r="I74" i="34"/>
  <c r="J17" i="34"/>
  <c r="I17" i="34"/>
  <c r="J29" i="34"/>
  <c r="I29" i="34"/>
  <c r="J32" i="34"/>
  <c r="I32" i="34"/>
  <c r="J46" i="34"/>
  <c r="I46" i="34"/>
  <c r="J50" i="34"/>
  <c r="I50" i="34"/>
  <c r="I54" i="34"/>
  <c r="K62" i="34"/>
  <c r="I62" i="34"/>
  <c r="J66" i="34"/>
  <c r="I66" i="34"/>
  <c r="I7" i="34"/>
  <c r="J11" i="34"/>
  <c r="I11" i="34"/>
  <c r="J15" i="34"/>
  <c r="I15" i="34"/>
  <c r="K19" i="34"/>
  <c r="J19" i="34"/>
  <c r="I19" i="34"/>
  <c r="J23" i="34"/>
  <c r="I23" i="34"/>
  <c r="J27" i="34"/>
  <c r="I27" i="34"/>
  <c r="J30" i="34"/>
  <c r="I30" i="34"/>
  <c r="K34" i="34"/>
  <c r="J34" i="34"/>
  <c r="I34" i="34"/>
  <c r="J37" i="34"/>
  <c r="I37" i="34"/>
  <c r="K40" i="34"/>
  <c r="J40" i="34"/>
  <c r="I40" i="34"/>
  <c r="I44" i="34"/>
  <c r="J48" i="34"/>
  <c r="I48" i="34"/>
  <c r="J52" i="34"/>
  <c r="I52" i="34"/>
  <c r="J56" i="34"/>
  <c r="I56" i="34"/>
  <c r="J60" i="34"/>
  <c r="I60" i="34"/>
  <c r="J64" i="34"/>
  <c r="I64" i="34"/>
  <c r="J68" i="34"/>
  <c r="I68" i="34"/>
  <c r="J72" i="34"/>
  <c r="I72" i="34"/>
  <c r="K76" i="34"/>
  <c r="J76" i="34"/>
  <c r="I76" i="34"/>
  <c r="J78" i="34" l="1"/>
  <c r="L78" i="34" s="1"/>
  <c r="E78" i="34" s="1"/>
  <c r="J14" i="34"/>
  <c r="J44" i="34"/>
  <c r="J114" i="34"/>
  <c r="L114" i="34" s="1"/>
  <c r="E114" i="34" s="1"/>
  <c r="J111" i="34"/>
  <c r="L111" i="34" s="1"/>
  <c r="E111" i="34" s="1"/>
  <c r="J107" i="34"/>
  <c r="L107" i="34" s="1"/>
  <c r="E107" i="34" s="1"/>
  <c r="J81" i="34"/>
  <c r="L81" i="34" s="1"/>
  <c r="E81" i="34" s="1"/>
  <c r="J77" i="34"/>
  <c r="L77" i="34" s="1"/>
  <c r="E77" i="34" s="1"/>
  <c r="J62" i="34"/>
  <c r="L62" i="34" s="1"/>
  <c r="E62" i="34" s="1"/>
  <c r="J58" i="34"/>
  <c r="L58" i="34" s="1"/>
  <c r="E58" i="34" s="1"/>
  <c r="J54" i="34"/>
  <c r="X123" i="34"/>
  <c r="X124" i="34" s="1"/>
  <c r="C8" i="13" s="1"/>
  <c r="AG123" i="34"/>
  <c r="AG124" i="34" s="1"/>
  <c r="Z123" i="34"/>
  <c r="Z124" i="34" s="1"/>
  <c r="C10" i="15" s="1"/>
  <c r="N123" i="34"/>
  <c r="N124" i="34" s="1"/>
  <c r="C10" i="4" s="1"/>
  <c r="AH123" i="34"/>
  <c r="AH124" i="34" s="1"/>
  <c r="C8" i="28" s="1"/>
  <c r="R123" i="34"/>
  <c r="R124" i="34" s="1"/>
  <c r="C10" i="8" s="1"/>
  <c r="Y123" i="34"/>
  <c r="Y124" i="34" s="1"/>
  <c r="C8" i="14" s="1"/>
  <c r="M123" i="34"/>
  <c r="Q123" i="34"/>
  <c r="Q124" i="34" s="1"/>
  <c r="C7" i="7" s="1"/>
  <c r="W123" i="34"/>
  <c r="W124" i="34" s="1"/>
  <c r="C8" i="32" s="1"/>
  <c r="AC123" i="34"/>
  <c r="AC124" i="34" s="1"/>
  <c r="C8" i="18" s="1"/>
  <c r="V123" i="34"/>
  <c r="V124" i="34" s="1"/>
  <c r="C8" i="12" s="1"/>
  <c r="P123" i="34"/>
  <c r="P124" i="34" s="1"/>
  <c r="C10" i="6" s="1"/>
  <c r="AE123" i="34"/>
  <c r="AE124" i="34" s="1"/>
  <c r="C11" i="25" s="1"/>
  <c r="AB123" i="34"/>
  <c r="AB124" i="34" s="1"/>
  <c r="C8" i="17" s="1"/>
  <c r="AJ123" i="34"/>
  <c r="AJ124" i="34" s="1"/>
  <c r="C12" i="27" s="1"/>
  <c r="O123" i="34"/>
  <c r="O124" i="34" s="1"/>
  <c r="C10" i="5" s="1"/>
  <c r="AD123" i="34"/>
  <c r="AD124" i="34" s="1"/>
  <c r="C7" i="19" s="1"/>
  <c r="U123" i="34"/>
  <c r="U124" i="34" s="1"/>
  <c r="C10" i="11" s="1"/>
  <c r="S123" i="34"/>
  <c r="S124" i="34" s="1"/>
  <c r="C7" i="9" s="1"/>
  <c r="T123" i="34"/>
  <c r="T124" i="34" s="1"/>
  <c r="C9" i="10" s="1"/>
  <c r="AA123" i="34"/>
  <c r="AA124" i="34" s="1"/>
  <c r="C9" i="16" s="1"/>
  <c r="AF123" i="34"/>
  <c r="AF124" i="34" s="1"/>
  <c r="AI123" i="34"/>
  <c r="AI124" i="34" s="1"/>
  <c r="C8" i="29" s="1"/>
  <c r="J7" i="34"/>
  <c r="J6" i="34"/>
  <c r="K14" i="34" s="1"/>
  <c r="L112" i="34"/>
  <c r="E112" i="34" s="1"/>
  <c r="L105" i="34"/>
  <c r="E105" i="34" s="1"/>
  <c r="L102" i="34"/>
  <c r="E102" i="34" s="1"/>
  <c r="L118" i="34"/>
  <c r="E118" i="34" s="1"/>
  <c r="L99" i="34"/>
  <c r="E99" i="34" s="1"/>
  <c r="L104" i="34"/>
  <c r="E104" i="34" s="1"/>
  <c r="L120" i="34"/>
  <c r="E120" i="34" s="1"/>
  <c r="L109" i="34"/>
  <c r="E109" i="34" s="1"/>
  <c r="L121" i="34"/>
  <c r="E121" i="34" s="1"/>
  <c r="L110" i="34"/>
  <c r="E110" i="34" s="1"/>
  <c r="L108" i="34"/>
  <c r="E108" i="34" s="1"/>
  <c r="L119" i="34"/>
  <c r="E119" i="34" s="1"/>
  <c r="L106" i="34"/>
  <c r="E106" i="34" s="1"/>
  <c r="L122" i="34"/>
  <c r="E122" i="34" s="1"/>
  <c r="L89" i="34"/>
  <c r="E89" i="34" s="1"/>
  <c r="L93" i="34"/>
  <c r="E93" i="34" s="1"/>
  <c r="L100" i="34"/>
  <c r="E100" i="34" s="1"/>
  <c r="L98" i="34"/>
  <c r="E98" i="34" s="1"/>
  <c r="L94" i="34"/>
  <c r="E94" i="34" s="1"/>
  <c r="L91" i="34"/>
  <c r="E91" i="34" s="1"/>
  <c r="L96" i="34"/>
  <c r="E96" i="34" s="1"/>
  <c r="L116" i="34"/>
  <c r="E116" i="34" s="1"/>
  <c r="L92" i="34"/>
  <c r="E92" i="34" s="1"/>
  <c r="L86" i="34"/>
  <c r="E86" i="34" s="1"/>
  <c r="L82" i="34"/>
  <c r="E82" i="34" s="1"/>
  <c r="L84" i="34"/>
  <c r="E84" i="34" s="1"/>
  <c r="L80" i="34"/>
  <c r="E80" i="34" s="1"/>
  <c r="L76" i="34"/>
  <c r="E76" i="34" s="1"/>
  <c r="L75" i="34"/>
  <c r="E75" i="34" s="1"/>
  <c r="L73" i="34"/>
  <c r="E73" i="34" s="1"/>
  <c r="L70" i="34"/>
  <c r="E70" i="34" s="1"/>
  <c r="L67" i="34"/>
  <c r="E67" i="34" s="1"/>
  <c r="L69" i="34"/>
  <c r="E69" i="34" s="1"/>
  <c r="L71" i="34"/>
  <c r="E71" i="34" s="1"/>
  <c r="L63" i="34"/>
  <c r="E63" i="34" s="1"/>
  <c r="L65" i="34"/>
  <c r="E65" i="34" s="1"/>
  <c r="L61" i="34"/>
  <c r="E61" i="34" s="1"/>
  <c r="L59" i="34"/>
  <c r="E59" i="34" s="1"/>
  <c r="L55" i="34"/>
  <c r="E55" i="34" s="1"/>
  <c r="L57" i="34"/>
  <c r="E57" i="34" s="1"/>
  <c r="L53" i="34"/>
  <c r="E53" i="34" s="1"/>
  <c r="L51" i="34"/>
  <c r="E51" i="34" s="1"/>
  <c r="L49" i="34"/>
  <c r="E49" i="34" s="1"/>
  <c r="L45" i="34"/>
  <c r="E45" i="34" s="1"/>
  <c r="L47" i="34"/>
  <c r="E47" i="34" s="1"/>
  <c r="L40" i="34"/>
  <c r="E40" i="34" s="1"/>
  <c r="L42" i="34"/>
  <c r="E42" i="34" s="1"/>
  <c r="L43" i="34"/>
  <c r="E43" i="34" s="1"/>
  <c r="L36" i="34"/>
  <c r="E36" i="34" s="1"/>
  <c r="L38" i="34"/>
  <c r="E38" i="34" s="1"/>
  <c r="L31" i="34"/>
  <c r="E31" i="34" s="1"/>
  <c r="L34" i="34"/>
  <c r="E34" i="34" s="1"/>
  <c r="L33" i="34"/>
  <c r="E33" i="34" s="1"/>
  <c r="L35" i="34"/>
  <c r="E35" i="34" s="1"/>
  <c r="L25" i="34"/>
  <c r="E25" i="34" s="1"/>
  <c r="L26" i="34"/>
  <c r="E26" i="34" s="1"/>
  <c r="L22" i="34"/>
  <c r="E22" i="34" s="1"/>
  <c r="L24" i="34"/>
  <c r="E24" i="34" s="1"/>
  <c r="L18" i="34"/>
  <c r="E18" i="34" s="1"/>
  <c r="L20" i="34"/>
  <c r="E20" i="34" s="1"/>
  <c r="L19" i="34"/>
  <c r="E19" i="34" s="1"/>
  <c r="L16" i="34"/>
  <c r="E16" i="34" s="1"/>
  <c r="L10" i="34"/>
  <c r="E10" i="34" s="1"/>
  <c r="L13" i="34"/>
  <c r="E13" i="34" s="1"/>
  <c r="L12" i="34"/>
  <c r="E12" i="34" s="1"/>
  <c r="K7" i="34"/>
  <c r="L8" i="34"/>
  <c r="E8" i="34" s="1"/>
  <c r="L14" i="34" l="1"/>
  <c r="E14" i="34" s="1"/>
  <c r="K48" i="34"/>
  <c r="L48" i="34" s="1"/>
  <c r="E48" i="34" s="1"/>
  <c r="C10" i="33"/>
  <c r="C10" i="26"/>
  <c r="K6" i="34"/>
  <c r="L6" i="34" s="1"/>
  <c r="E6" i="34" s="1"/>
  <c r="M124" i="34"/>
  <c r="C7" i="3" s="1"/>
  <c r="K28" i="34"/>
  <c r="L28" i="34" s="1"/>
  <c r="E28" i="34" s="1"/>
  <c r="K103" i="34"/>
  <c r="L103" i="34" s="1"/>
  <c r="E103" i="34" s="1"/>
  <c r="K101" i="34"/>
  <c r="L101" i="34" s="1"/>
  <c r="E101" i="34" s="1"/>
  <c r="K95" i="34"/>
  <c r="L95" i="34" s="1"/>
  <c r="E95" i="34" s="1"/>
  <c r="K97" i="34"/>
  <c r="L97" i="34" s="1"/>
  <c r="E97" i="34" s="1"/>
  <c r="K117" i="34"/>
  <c r="L117" i="34" s="1"/>
  <c r="E117" i="34" s="1"/>
  <c r="K115" i="34"/>
  <c r="L115" i="34" s="1"/>
  <c r="E115" i="34" s="1"/>
  <c r="K113" i="34"/>
  <c r="L113" i="34" s="1"/>
  <c r="E113" i="34" s="1"/>
  <c r="K88" i="34"/>
  <c r="L88" i="34" s="1"/>
  <c r="E88" i="34" s="1"/>
  <c r="K90" i="34"/>
  <c r="L90" i="34" s="1"/>
  <c r="E90" i="34" s="1"/>
  <c r="K83" i="34"/>
  <c r="L83" i="34" s="1"/>
  <c r="E83" i="34" s="1"/>
  <c r="K85" i="34"/>
  <c r="L85" i="34" s="1"/>
  <c r="E85" i="34" s="1"/>
  <c r="K87" i="34"/>
  <c r="L87" i="34" s="1"/>
  <c r="E87" i="34" s="1"/>
  <c r="K79" i="34"/>
  <c r="L79" i="34" s="1"/>
  <c r="E79" i="34" s="1"/>
  <c r="K72" i="34"/>
  <c r="L72" i="34" s="1"/>
  <c r="E72" i="34" s="1"/>
  <c r="K74" i="34"/>
  <c r="L74" i="34" s="1"/>
  <c r="E74" i="34" s="1"/>
  <c r="K66" i="34"/>
  <c r="L66" i="34" s="1"/>
  <c r="E66" i="34" s="1"/>
  <c r="K68" i="34"/>
  <c r="L68" i="34" s="1"/>
  <c r="E68" i="34" s="1"/>
  <c r="K64" i="34"/>
  <c r="L64" i="34" s="1"/>
  <c r="E64" i="34" s="1"/>
  <c r="K60" i="34"/>
  <c r="L60" i="34" s="1"/>
  <c r="E60" i="34" s="1"/>
  <c r="K56" i="34"/>
  <c r="L56" i="34" s="1"/>
  <c r="E56" i="34" s="1"/>
  <c r="K54" i="34"/>
  <c r="L54" i="34" s="1"/>
  <c r="E54" i="34" s="1"/>
  <c r="K52" i="34"/>
  <c r="L52" i="34" s="1"/>
  <c r="E52" i="34" s="1"/>
  <c r="K50" i="34"/>
  <c r="L50" i="34" s="1"/>
  <c r="E50" i="34" s="1"/>
  <c r="K46" i="34"/>
  <c r="L46" i="34" s="1"/>
  <c r="E46" i="34" s="1"/>
  <c r="K44" i="34"/>
  <c r="L44" i="34" s="1"/>
  <c r="E44" i="34" s="1"/>
  <c r="K39" i="34"/>
  <c r="L39" i="34" s="1"/>
  <c r="E39" i="34" s="1"/>
  <c r="K41" i="34"/>
  <c r="L41" i="34" s="1"/>
  <c r="E41" i="34" s="1"/>
  <c r="K37" i="34"/>
  <c r="L37" i="34" s="1"/>
  <c r="E37" i="34" s="1"/>
  <c r="K32" i="34"/>
  <c r="L32" i="34" s="1"/>
  <c r="E32" i="34" s="1"/>
  <c r="K30" i="34"/>
  <c r="L30" i="34" s="1"/>
  <c r="E30" i="34" s="1"/>
  <c r="K29" i="34"/>
  <c r="L29" i="34" s="1"/>
  <c r="E29" i="34" s="1"/>
  <c r="K27" i="34"/>
  <c r="L27" i="34" s="1"/>
  <c r="E27" i="34" s="1"/>
  <c r="K21" i="34"/>
  <c r="L21" i="34" s="1"/>
  <c r="E21" i="34" s="1"/>
  <c r="K23" i="34"/>
  <c r="L23" i="34" s="1"/>
  <c r="E23" i="34" s="1"/>
  <c r="K15" i="34"/>
  <c r="L15" i="34" s="1"/>
  <c r="E15" i="34" s="1"/>
  <c r="K17" i="34"/>
  <c r="L17" i="34" s="1"/>
  <c r="E17" i="34" s="1"/>
  <c r="L7" i="34"/>
  <c r="E7" i="34" s="1"/>
  <c r="K11" i="34"/>
  <c r="L11" i="34" s="1"/>
  <c r="E11" i="34" s="1"/>
  <c r="K9" i="34"/>
  <c r="L9" i="34" s="1"/>
  <c r="E9" i="34" s="1"/>
  <c r="D12" i="2"/>
  <c r="F11" i="1"/>
  <c r="D107" i="2"/>
  <c r="F7" i="1"/>
  <c r="D23" i="2"/>
  <c r="D13" i="2"/>
  <c r="D90" i="2"/>
  <c r="D54" i="2"/>
  <c r="D26" i="2"/>
  <c r="D37" i="2"/>
  <c r="D113" i="2"/>
  <c r="F23" i="1"/>
  <c r="D19" i="2"/>
  <c r="D31" i="2"/>
  <c r="D93" i="2"/>
  <c r="D105" i="2"/>
  <c r="D6" i="2"/>
  <c r="D62" i="2"/>
  <c r="D79" i="2"/>
  <c r="D96" i="2"/>
  <c r="D114" i="2"/>
  <c r="D15" i="2"/>
  <c r="D48" i="2"/>
  <c r="D86" i="2"/>
  <c r="D46" i="2"/>
  <c r="D4" i="2"/>
  <c r="F17" i="1"/>
  <c r="D108" i="2"/>
  <c r="D36" i="2"/>
  <c r="F9" i="1"/>
  <c r="D78" i="2"/>
  <c r="D110" i="2"/>
  <c r="D20" i="2"/>
  <c r="D94" i="2"/>
  <c r="D85" i="2"/>
  <c r="D112" i="2"/>
  <c r="D103" i="2"/>
  <c r="F13" i="1"/>
  <c r="D87" i="2"/>
  <c r="F25" i="1"/>
  <c r="D60" i="2"/>
  <c r="D51" i="2"/>
  <c r="D95" i="2"/>
  <c r="D25" i="2"/>
  <c r="F8" i="1"/>
  <c r="D84" i="2"/>
  <c r="F15" i="1"/>
  <c r="D57" i="2"/>
  <c r="D104" i="2"/>
  <c r="D50" i="2"/>
  <c r="D24" i="2"/>
  <c r="D72" i="2"/>
  <c r="F5" i="1"/>
  <c r="D43" i="2"/>
  <c r="D98" i="2"/>
  <c r="D63" i="2"/>
  <c r="D102" i="2"/>
  <c r="D99" i="2"/>
  <c r="F4" i="1"/>
  <c r="D28" i="2"/>
  <c r="D70" i="2"/>
  <c r="F16" i="1"/>
  <c r="D14" i="2"/>
  <c r="D64" i="2"/>
  <c r="F18" i="1"/>
  <c r="D75" i="2"/>
  <c r="D74" i="2"/>
  <c r="D77" i="2"/>
  <c r="F14" i="1"/>
  <c r="F19" i="1"/>
  <c r="D100" i="2"/>
  <c r="F10" i="1"/>
  <c r="D111" i="2"/>
  <c r="D69" i="2"/>
  <c r="D115" i="2"/>
  <c r="D83" i="2"/>
  <c r="D39" i="2"/>
  <c r="D18" i="2"/>
  <c r="D80" i="2"/>
  <c r="D2" i="2"/>
  <c r="F6" i="1"/>
  <c r="D9" i="2"/>
  <c r="D66" i="2"/>
  <c r="D49" i="2"/>
  <c r="D101" i="2"/>
  <c r="D22" i="2"/>
  <c r="D41" i="2"/>
  <c r="D82" i="2"/>
  <c r="D109" i="2"/>
  <c r="D7" i="2"/>
  <c r="D53" i="2"/>
  <c r="D10" i="2"/>
  <c r="D58" i="2"/>
  <c r="D32" i="2"/>
  <c r="D61" i="2"/>
  <c r="F22" i="1"/>
  <c r="D44" i="2"/>
  <c r="D33" i="2"/>
  <c r="D91" i="2"/>
  <c r="D89" i="2"/>
  <c r="F26" i="1"/>
  <c r="D52" i="2"/>
  <c r="D55" i="2"/>
  <c r="D56" i="2"/>
  <c r="D29" i="2"/>
  <c r="D97" i="2"/>
  <c r="F20" i="1"/>
  <c r="D21" i="2"/>
  <c r="D106" i="2"/>
  <c r="D1" i="2"/>
  <c r="F12" i="1"/>
  <c r="D92" i="2"/>
  <c r="D5" i="2"/>
  <c r="D65" i="2"/>
  <c r="D40" i="2"/>
  <c r="D16" i="2"/>
  <c r="F3" i="1"/>
  <c r="D8" i="2"/>
  <c r="F24" i="1"/>
  <c r="D76" i="2"/>
  <c r="D81" i="2"/>
  <c r="D45" i="2"/>
  <c r="D68" i="2"/>
  <c r="D71" i="2"/>
  <c r="D88" i="2"/>
  <c r="D73" i="2"/>
  <c r="D34" i="2"/>
  <c r="D42" i="2"/>
  <c r="D35" i="2"/>
  <c r="D67" i="2"/>
  <c r="D59" i="2"/>
  <c r="D17" i="2"/>
  <c r="D11" i="2"/>
  <c r="D47" i="2"/>
  <c r="D27" i="2"/>
  <c r="F21" i="1"/>
  <c r="D38" i="2"/>
  <c r="D30" i="2"/>
  <c r="D3" i="2"/>
  <c r="C4" i="31" l="1"/>
  <c r="C5" i="31"/>
  <c r="C6" i="31"/>
  <c r="C8" i="31"/>
  <c r="C7" i="31"/>
  <c r="C12" i="31"/>
  <c r="C9" i="31"/>
  <c r="C10" i="31"/>
  <c r="C11" i="31"/>
  <c r="C3" i="31"/>
  <c r="F91" i="2"/>
  <c r="G91" i="2"/>
  <c r="E91" i="2"/>
  <c r="E74" i="2"/>
  <c r="F74" i="2"/>
  <c r="G74" i="2"/>
  <c r="F67" i="2"/>
  <c r="E67" i="2"/>
  <c r="E89" i="2"/>
  <c r="F89" i="2"/>
  <c r="G107" i="2"/>
  <c r="E107" i="2"/>
  <c r="E114" i="2"/>
  <c r="G114" i="2"/>
  <c r="F114" i="2"/>
  <c r="G28" i="2"/>
  <c r="E28" i="2"/>
  <c r="F28" i="2"/>
  <c r="E81" i="2"/>
  <c r="F81" i="2"/>
  <c r="G81" i="2"/>
  <c r="G20" i="2"/>
  <c r="F20" i="2"/>
  <c r="E20" i="2"/>
  <c r="F90" i="2"/>
  <c r="E90" i="2"/>
  <c r="G90" i="2"/>
  <c r="E82" i="2"/>
  <c r="F82" i="2"/>
  <c r="F21" i="2"/>
  <c r="E21" i="2"/>
  <c r="G21" i="2"/>
  <c r="G92" i="2"/>
  <c r="F92" i="2"/>
  <c r="E92" i="2"/>
  <c r="F72" i="2"/>
  <c r="E72" i="2"/>
  <c r="G72" i="2"/>
  <c r="E42" i="2"/>
  <c r="G42" i="2"/>
  <c r="F42" i="2"/>
  <c r="F4" i="2"/>
  <c r="G4" i="2"/>
  <c r="E4" i="2"/>
  <c r="F47" i="2"/>
  <c r="G47" i="2"/>
  <c r="E47" i="2"/>
  <c r="E48" i="2"/>
  <c r="F48" i="2"/>
  <c r="G48" i="2"/>
  <c r="E66" i="2"/>
  <c r="F66" i="2"/>
  <c r="G66" i="2"/>
  <c r="F95" i="2"/>
  <c r="E95" i="2"/>
  <c r="H95" i="2" s="1"/>
  <c r="I95" i="2" s="1"/>
  <c r="G95" i="2"/>
  <c r="F17" i="2"/>
  <c r="E17" i="2"/>
  <c r="E63" i="2"/>
  <c r="F63" i="2"/>
  <c r="F35" i="2"/>
  <c r="E35" i="2"/>
  <c r="E38" i="2"/>
  <c r="F38" i="2"/>
  <c r="F19" i="2"/>
  <c r="E19" i="2"/>
  <c r="F37" i="2"/>
  <c r="G37" i="2"/>
  <c r="E37" i="2"/>
  <c r="F33" i="2"/>
  <c r="E33" i="2"/>
  <c r="E46" i="2"/>
  <c r="G46" i="2"/>
  <c r="F46" i="2"/>
  <c r="G99" i="2"/>
  <c r="E99" i="2"/>
  <c r="H99" i="2" s="1"/>
  <c r="I99" i="2" s="1"/>
  <c r="F99" i="2"/>
  <c r="F13" i="2"/>
  <c r="E13" i="2"/>
  <c r="F49" i="2"/>
  <c r="E49" i="2"/>
  <c r="E52" i="2"/>
  <c r="F52" i="2"/>
  <c r="G52" i="2"/>
  <c r="E14" i="2"/>
  <c r="G14" i="2"/>
  <c r="F14" i="2"/>
  <c r="F16" i="2"/>
  <c r="E16" i="2"/>
  <c r="G16" i="2"/>
  <c r="G8" i="2"/>
  <c r="E8" i="2"/>
  <c r="F8" i="2"/>
  <c r="G113" i="2"/>
  <c r="F113" i="2"/>
  <c r="E113" i="2"/>
  <c r="G58" i="2"/>
  <c r="F58" i="2"/>
  <c r="E58" i="2"/>
  <c r="E80" i="2"/>
  <c r="G80" i="2"/>
  <c r="E112" i="2"/>
  <c r="G112" i="2"/>
  <c r="F112" i="2"/>
  <c r="F94" i="2"/>
  <c r="G94" i="2"/>
  <c r="E94" i="2"/>
  <c r="H94" i="2" s="1"/>
  <c r="I94" i="2" s="1"/>
  <c r="E55" i="2"/>
  <c r="F55" i="2"/>
  <c r="G76" i="2"/>
  <c r="E76" i="2"/>
  <c r="F86" i="2"/>
  <c r="E86" i="2"/>
  <c r="E18" i="2"/>
  <c r="F18" i="2"/>
  <c r="G18" i="2"/>
  <c r="F70" i="2"/>
  <c r="G70" i="2"/>
  <c r="E70" i="2"/>
  <c r="F7" i="2"/>
  <c r="E7" i="2"/>
  <c r="E62" i="2"/>
  <c r="F62" i="2"/>
  <c r="G62" i="2"/>
  <c r="F50" i="2"/>
  <c r="E50" i="2"/>
  <c r="G50" i="2"/>
  <c r="G98" i="2"/>
  <c r="F98" i="2"/>
  <c r="E98" i="2"/>
  <c r="H98" i="2" s="1"/>
  <c r="I98" i="2" s="1"/>
  <c r="E93" i="2"/>
  <c r="G93" i="2"/>
  <c r="F93" i="2"/>
  <c r="F115" i="2"/>
  <c r="E115" i="2"/>
  <c r="G115" i="2"/>
  <c r="F5" i="2"/>
  <c r="E5" i="2"/>
  <c r="E104" i="2"/>
  <c r="G104" i="2"/>
  <c r="E30" i="2"/>
  <c r="F30" i="2"/>
  <c r="G30" i="2"/>
  <c r="G75" i="2"/>
  <c r="F75" i="2"/>
  <c r="E75" i="2"/>
  <c r="E3" i="2"/>
  <c r="G3" i="2"/>
  <c r="E2" i="2"/>
  <c r="G2" i="2"/>
  <c r="F79" i="2"/>
  <c r="E79" i="2"/>
  <c r="G79" i="2"/>
  <c r="E59" i="2"/>
  <c r="F59" i="2"/>
  <c r="F54" i="2"/>
  <c r="E54" i="2"/>
  <c r="G100" i="2"/>
  <c r="E100" i="2"/>
  <c r="E27" i="2"/>
  <c r="F27" i="2"/>
  <c r="E65" i="2"/>
  <c r="F65" i="2"/>
  <c r="F56" i="2"/>
  <c r="E56" i="2"/>
  <c r="G56" i="2"/>
  <c r="G64" i="2"/>
  <c r="F64" i="2"/>
  <c r="E64" i="2"/>
  <c r="F60" i="2"/>
  <c r="E60" i="2"/>
  <c r="G60" i="2"/>
  <c r="G96" i="2"/>
  <c r="E96" i="2"/>
  <c r="H96" i="2" s="1"/>
  <c r="I96" i="2" s="1"/>
  <c r="F96" i="2"/>
  <c r="G32" i="2"/>
  <c r="F32" i="2"/>
  <c r="E32" i="2"/>
  <c r="E51" i="2"/>
  <c r="F51" i="2"/>
  <c r="G101" i="2"/>
  <c r="E101" i="2"/>
  <c r="F101" i="2"/>
  <c r="E11" i="2"/>
  <c r="F11" i="2"/>
  <c r="F40" i="2"/>
  <c r="E40" i="2"/>
  <c r="G31" i="2"/>
  <c r="E31" i="2"/>
  <c r="F31" i="2"/>
  <c r="F110" i="2"/>
  <c r="E110" i="2"/>
  <c r="F15" i="2"/>
  <c r="G15" i="2"/>
  <c r="E15" i="2"/>
  <c r="E68" i="2"/>
  <c r="G68" i="2"/>
  <c r="F68" i="2"/>
  <c r="F45" i="2"/>
  <c r="E45" i="2"/>
  <c r="F43" i="2"/>
  <c r="E43" i="2"/>
  <c r="E29" i="2"/>
  <c r="F29" i="2"/>
  <c r="E108" i="2"/>
  <c r="F108" i="2"/>
  <c r="F24" i="2"/>
  <c r="G24" i="2"/>
  <c r="E24" i="2"/>
  <c r="E109" i="2"/>
  <c r="F109" i="2"/>
  <c r="G109" i="2"/>
  <c r="G111" i="2"/>
  <c r="F111" i="2"/>
  <c r="E111" i="2"/>
  <c r="E57" i="2"/>
  <c r="G57" i="2"/>
  <c r="G61" i="2"/>
  <c r="E61" i="2"/>
  <c r="G41" i="2"/>
  <c r="E41" i="2"/>
  <c r="F41" i="2"/>
  <c r="F84" i="2"/>
  <c r="E84" i="2"/>
  <c r="E12" i="2"/>
  <c r="G12" i="2"/>
  <c r="F12" i="2"/>
  <c r="E73" i="2"/>
  <c r="F73" i="2"/>
  <c r="F36" i="2"/>
  <c r="E36" i="2"/>
  <c r="G36" i="2"/>
  <c r="E106" i="2"/>
  <c r="F106" i="2"/>
  <c r="F85" i="2"/>
  <c r="E85" i="2"/>
  <c r="G85" i="2"/>
  <c r="F10" i="2"/>
  <c r="E10" i="2"/>
  <c r="G10" i="2"/>
  <c r="E87" i="2"/>
  <c r="F87" i="2"/>
  <c r="G39" i="2"/>
  <c r="F39" i="2"/>
  <c r="E39" i="2"/>
  <c r="E53" i="2"/>
  <c r="G53" i="2"/>
  <c r="F78" i="2"/>
  <c r="E78" i="2"/>
  <c r="E1" i="2"/>
  <c r="F1" i="2"/>
  <c r="G1" i="2"/>
  <c r="G44" i="2"/>
  <c r="F44" i="2"/>
  <c r="E44" i="2"/>
  <c r="E97" i="2"/>
  <c r="H97" i="2" s="1"/>
  <c r="I97" i="2" s="1"/>
  <c r="F97" i="2"/>
  <c r="G97" i="2"/>
  <c r="E9" i="2"/>
  <c r="G9" i="2"/>
  <c r="F9" i="2"/>
  <c r="E103" i="2"/>
  <c r="G103" i="2"/>
  <c r="F103" i="2"/>
  <c r="E69" i="2"/>
  <c r="F69" i="2"/>
  <c r="G69" i="2"/>
  <c r="F71" i="2"/>
  <c r="E71" i="2"/>
  <c r="G6" i="2"/>
  <c r="E6" i="2"/>
  <c r="F6" i="2"/>
  <c r="F25" i="2"/>
  <c r="E25" i="2"/>
  <c r="F26" i="2"/>
  <c r="G26" i="2"/>
  <c r="E26" i="2"/>
  <c r="F23" i="2"/>
  <c r="E23" i="2"/>
  <c r="G102" i="2"/>
  <c r="E102" i="2"/>
  <c r="F102" i="2"/>
  <c r="F22" i="2"/>
  <c r="E22" i="2"/>
  <c r="G22" i="2"/>
  <c r="E105" i="2"/>
  <c r="G105" i="2"/>
  <c r="F105" i="2"/>
  <c r="G77" i="2"/>
  <c r="F77" i="2"/>
  <c r="E77" i="2"/>
  <c r="E88" i="2"/>
  <c r="F88" i="2"/>
  <c r="G88" i="2"/>
  <c r="E34" i="2"/>
  <c r="G34" i="2"/>
  <c r="F34" i="2"/>
  <c r="E83" i="2"/>
  <c r="F83" i="2"/>
  <c r="G83" i="2"/>
  <c r="F107" i="2" l="1"/>
  <c r="H107" i="2" s="1"/>
  <c r="I107" i="2" s="1"/>
  <c r="F104" i="2"/>
  <c r="H104" i="2" s="1"/>
  <c r="I104" i="2" s="1"/>
  <c r="F100" i="2"/>
  <c r="H100" i="2" s="1"/>
  <c r="I100" i="2" s="1"/>
  <c r="F80" i="2"/>
  <c r="H80" i="2" s="1"/>
  <c r="I80" i="2" s="1"/>
  <c r="F76" i="2"/>
  <c r="H76" i="2" s="1"/>
  <c r="I76" i="2" s="1"/>
  <c r="H39" i="2"/>
  <c r="I39" i="2" s="1"/>
  <c r="H92" i="2"/>
  <c r="I92" i="2" s="1"/>
  <c r="F61" i="2"/>
  <c r="H61" i="2" s="1"/>
  <c r="I61" i="2" s="1"/>
  <c r="H70" i="2"/>
  <c r="I70" i="2" s="1"/>
  <c r="H15" i="2"/>
  <c r="I15" i="2" s="1"/>
  <c r="H115" i="2"/>
  <c r="I115" i="2" s="1"/>
  <c r="H36" i="2"/>
  <c r="I36" i="2" s="1"/>
  <c r="H68" i="2"/>
  <c r="I68" i="2" s="1"/>
  <c r="H47" i="2"/>
  <c r="I47" i="2" s="1"/>
  <c r="H42" i="2"/>
  <c r="I42" i="2" s="1"/>
  <c r="H21" i="2"/>
  <c r="I21" i="2" s="1"/>
  <c r="H20" i="2"/>
  <c r="I20" i="2" s="1"/>
  <c r="H91" i="2"/>
  <c r="I91" i="2" s="1"/>
  <c r="H6" i="2"/>
  <c r="I6" i="2" s="1"/>
  <c r="H31" i="2"/>
  <c r="I31" i="2" s="1"/>
  <c r="H56" i="2"/>
  <c r="I56" i="2" s="1"/>
  <c r="H58" i="2"/>
  <c r="I58" i="2" s="1"/>
  <c r="H4" i="2"/>
  <c r="I4" i="2" s="1"/>
  <c r="H114" i="2"/>
  <c r="I114" i="2" s="1"/>
  <c r="H9" i="2"/>
  <c r="I9" i="2" s="1"/>
  <c r="H60" i="2"/>
  <c r="I60" i="2" s="1"/>
  <c r="H30" i="2"/>
  <c r="I30" i="2" s="1"/>
  <c r="H16" i="2"/>
  <c r="I16" i="2" s="1"/>
  <c r="F57" i="2"/>
  <c r="H57" i="2" s="1"/>
  <c r="I57" i="2" s="1"/>
  <c r="H90" i="2"/>
  <c r="I90" i="2" s="1"/>
  <c r="H111" i="2"/>
  <c r="I111" i="2" s="1"/>
  <c r="H112" i="2"/>
  <c r="I112" i="2" s="1"/>
  <c r="H44" i="2"/>
  <c r="I44" i="2" s="1"/>
  <c r="H62" i="2"/>
  <c r="I62" i="2" s="1"/>
  <c r="H26" i="2"/>
  <c r="I26" i="2" s="1"/>
  <c r="H79" i="2"/>
  <c r="I79" i="2" s="1"/>
  <c r="H8" i="2"/>
  <c r="I8" i="2" s="1"/>
  <c r="H88" i="2"/>
  <c r="I88" i="2" s="1"/>
  <c r="H101" i="2"/>
  <c r="I101" i="2" s="1"/>
  <c r="F3" i="2"/>
  <c r="H3" i="2" s="1"/>
  <c r="I3" i="2" s="1"/>
  <c r="H66" i="2"/>
  <c r="I66" i="2" s="1"/>
  <c r="H22" i="2"/>
  <c r="I22" i="2" s="1"/>
  <c r="H41" i="2"/>
  <c r="I41" i="2" s="1"/>
  <c r="H50" i="2"/>
  <c r="I50" i="2" s="1"/>
  <c r="H77" i="2"/>
  <c r="I77" i="2" s="1"/>
  <c r="H103" i="2"/>
  <c r="I103" i="2" s="1"/>
  <c r="H52" i="2"/>
  <c r="I52" i="2" s="1"/>
  <c r="H37" i="2"/>
  <c r="I37" i="2" s="1"/>
  <c r="H81" i="2"/>
  <c r="I81" i="2" s="1"/>
  <c r="H83" i="2"/>
  <c r="I83" i="2" s="1"/>
  <c r="H75" i="2"/>
  <c r="I75" i="2" s="1"/>
  <c r="F53" i="2"/>
  <c r="G54" i="2" s="1"/>
  <c r="H54" i="2" s="1"/>
  <c r="I54" i="2" s="1"/>
  <c r="H102" i="2"/>
  <c r="I102" i="2" s="1"/>
  <c r="H1" i="2"/>
  <c r="H10" i="2"/>
  <c r="I10" i="2" s="1"/>
  <c r="H12" i="2"/>
  <c r="I12" i="2" s="1"/>
  <c r="H93" i="2"/>
  <c r="I93" i="2" s="1"/>
  <c r="H113" i="2"/>
  <c r="I113" i="2" s="1"/>
  <c r="H48" i="2"/>
  <c r="I48" i="2" s="1"/>
  <c r="H28" i="2"/>
  <c r="I28" i="2" s="1"/>
  <c r="H74" i="2"/>
  <c r="I74" i="2" s="1"/>
  <c r="F2" i="2"/>
  <c r="H34" i="2"/>
  <c r="I34" i="2" s="1"/>
  <c r="H109" i="2"/>
  <c r="I109" i="2" s="1"/>
  <c r="H32" i="2"/>
  <c r="I32" i="2" s="1"/>
  <c r="H18" i="2"/>
  <c r="I18" i="2" s="1"/>
  <c r="H46" i="2"/>
  <c r="I46" i="2" s="1"/>
  <c r="H105" i="2"/>
  <c r="I105" i="2" s="1"/>
  <c r="H69" i="2"/>
  <c r="I69" i="2" s="1"/>
  <c r="H85" i="2"/>
  <c r="I85" i="2" s="1"/>
  <c r="H24" i="2"/>
  <c r="I24" i="2" s="1"/>
  <c r="H64" i="2"/>
  <c r="I64" i="2" s="1"/>
  <c r="H14" i="2"/>
  <c r="I14" i="2" s="1"/>
  <c r="H72" i="2"/>
  <c r="I72" i="2" s="1"/>
  <c r="G89" i="2" l="1"/>
  <c r="H89" i="2" s="1"/>
  <c r="I89" i="2" s="1"/>
  <c r="G110" i="2"/>
  <c r="H110" i="2" s="1"/>
  <c r="I110" i="2" s="1"/>
  <c r="G108" i="2"/>
  <c r="H108" i="2" s="1"/>
  <c r="I108" i="2" s="1"/>
  <c r="G106" i="2"/>
  <c r="H106" i="2" s="1"/>
  <c r="I106" i="2" s="1"/>
  <c r="G87" i="2"/>
  <c r="H87" i="2" s="1"/>
  <c r="I87" i="2" s="1"/>
  <c r="G78" i="2"/>
  <c r="H78" i="2" s="1"/>
  <c r="I78" i="2" s="1"/>
  <c r="G84" i="2"/>
  <c r="H84" i="2" s="1"/>
  <c r="I84" i="2" s="1"/>
  <c r="G86" i="2"/>
  <c r="H86" i="2" s="1"/>
  <c r="I86" i="2" s="1"/>
  <c r="G82" i="2"/>
  <c r="H82" i="2" s="1"/>
  <c r="I82" i="2" s="1"/>
  <c r="G73" i="2"/>
  <c r="H73" i="2" s="1"/>
  <c r="I73" i="2" s="1"/>
  <c r="G71" i="2"/>
  <c r="H71" i="2" s="1"/>
  <c r="I71" i="2" s="1"/>
  <c r="G67" i="2"/>
  <c r="H67" i="2" s="1"/>
  <c r="I67" i="2" s="1"/>
  <c r="G65" i="2"/>
  <c r="H65" i="2" s="1"/>
  <c r="I65" i="2" s="1"/>
  <c r="G45" i="2"/>
  <c r="H45" i="2" s="1"/>
  <c r="I45" i="2" s="1"/>
  <c r="G63" i="2"/>
  <c r="H63" i="2" s="1"/>
  <c r="I63" i="2" s="1"/>
  <c r="G13" i="2"/>
  <c r="H13" i="2" s="1"/>
  <c r="I13" i="2" s="1"/>
  <c r="G25" i="2"/>
  <c r="H25" i="2" s="1"/>
  <c r="I25" i="2" s="1"/>
  <c r="G19" i="2"/>
  <c r="H19" i="2" s="1"/>
  <c r="I19" i="2" s="1"/>
  <c r="G55" i="2"/>
  <c r="H55" i="2" s="1"/>
  <c r="I55" i="2" s="1"/>
  <c r="H2" i="2"/>
  <c r="I2" i="2" s="1"/>
  <c r="G40" i="2"/>
  <c r="H40" i="2" s="1"/>
  <c r="I40" i="2" s="1"/>
  <c r="G7" i="2"/>
  <c r="H7" i="2" s="1"/>
  <c r="I7" i="2" s="1"/>
  <c r="G11" i="2"/>
  <c r="H11" i="2" s="1"/>
  <c r="I11" i="2" s="1"/>
  <c r="G51" i="2"/>
  <c r="H51" i="2" s="1"/>
  <c r="I51" i="2" s="1"/>
  <c r="H53" i="2"/>
  <c r="I53" i="2" s="1"/>
  <c r="G59" i="2"/>
  <c r="H59" i="2" s="1"/>
  <c r="I59" i="2" s="1"/>
  <c r="G27" i="2"/>
  <c r="H27" i="2" s="1"/>
  <c r="I27" i="2" s="1"/>
  <c r="G38" i="2"/>
  <c r="H38" i="2" s="1"/>
  <c r="I38" i="2" s="1"/>
  <c r="G43" i="2"/>
  <c r="H43" i="2" s="1"/>
  <c r="I43" i="2" s="1"/>
  <c r="G5" i="2"/>
  <c r="H5" i="2" s="1"/>
  <c r="I5" i="2" s="1"/>
  <c r="G17" i="2"/>
  <c r="H17" i="2" s="1"/>
  <c r="I17" i="2" s="1"/>
  <c r="G29" i="2"/>
  <c r="H29" i="2" s="1"/>
  <c r="I29" i="2" s="1"/>
  <c r="G35" i="2"/>
  <c r="H35" i="2" s="1"/>
  <c r="I35" i="2" s="1"/>
  <c r="G49" i="2"/>
  <c r="H49" i="2" s="1"/>
  <c r="I49" i="2" s="1"/>
  <c r="G23" i="2"/>
  <c r="H23" i="2" s="1"/>
  <c r="I23" i="2" s="1"/>
  <c r="I1" i="2"/>
  <c r="G33" i="2"/>
  <c r="H33" i="2" s="1"/>
  <c r="I33" i="2" s="1"/>
</calcChain>
</file>

<file path=xl/sharedStrings.xml><?xml version="1.0" encoding="utf-8"?>
<sst xmlns="http://schemas.openxmlformats.org/spreadsheetml/2006/main" count="786" uniqueCount="345">
  <si>
    <t>Chapter</t>
  </si>
  <si>
    <t>Year</t>
  </si>
  <si>
    <t>Term</t>
  </si>
  <si>
    <t>Topic</t>
  </si>
  <si>
    <t>Mark [/40]</t>
  </si>
  <si>
    <t>%</t>
  </si>
  <si>
    <t>Progress</t>
  </si>
  <si>
    <t>Calculations 1</t>
  </si>
  <si>
    <t>Calculations 2</t>
  </si>
  <si>
    <t>Expressions</t>
  </si>
  <si>
    <t>Angles and Polygons</t>
  </si>
  <si>
    <t>Handling Data 1</t>
  </si>
  <si>
    <t>Fractions, Decimals and Percentages</t>
  </si>
  <si>
    <t>Formulae and Functions</t>
  </si>
  <si>
    <t>Working in 2D</t>
  </si>
  <si>
    <t>Probability</t>
  </si>
  <si>
    <t>Measures and Accuracy</t>
  </si>
  <si>
    <t>Circles and Constructions</t>
  </si>
  <si>
    <t>Ratio and Proportion</t>
  </si>
  <si>
    <t>Factors, Powers and Roots</t>
  </si>
  <si>
    <t>Graphs 1</t>
  </si>
  <si>
    <t>Working in 3D</t>
  </si>
  <si>
    <t>Handling Data 2</t>
  </si>
  <si>
    <t>Graphs 2</t>
  </si>
  <si>
    <t>The Probability of Combined Events</t>
  </si>
  <si>
    <t>Sequences</t>
  </si>
  <si>
    <t>Units and Proportionality</t>
  </si>
  <si>
    <t>Order positive and negative integers and decimals.</t>
  </si>
  <si>
    <t>Round numbers to a given number of decimal places or significant figures.</t>
  </si>
  <si>
    <t>Use mental and written methods to add, subtract, multiply and divide with positive and negative integers and decimals.</t>
  </si>
  <si>
    <t>Use BIDMAS to complete calculations in the correct order.</t>
  </si>
  <si>
    <t>Use algebraic notation and simplify expressions by collecting like terms.</t>
  </si>
  <si>
    <t>Substitute numbers into formulae and expressions.</t>
  </si>
  <si>
    <t>Use the laws of indices.</t>
  </si>
  <si>
    <t>Multiply a single term over a bracket.</t>
  </si>
  <si>
    <t>Take out common factors in an expression.</t>
  </si>
  <si>
    <t>Simplify algebraic fractions and carry out arithmetic operations with algebraic fractions.</t>
  </si>
  <si>
    <t>Use angle facts including at a point, on a line, at an intersection and for parallel lines.</t>
  </si>
  <si>
    <t>Use bearings to specify directions.</t>
  </si>
  <si>
    <t>Identify types of triangle and quadrilateral and use their properties.</t>
  </si>
  <si>
    <t>Identify congruent shapes and use congruence to prove geometric results.</t>
  </si>
  <si>
    <t>Identify similar shapes and use similarity to find lengths and areas.</t>
  </si>
  <si>
    <t>Calculate the properties of polygons including interior and exterior angles for regular polygons.</t>
  </si>
  <si>
    <t>Construct and interpret two-way tables, bar charts and pie charts.</t>
  </si>
  <si>
    <t>Calculate the mean, median and mode of a data set.</t>
  </si>
  <si>
    <t>Calculate the range and interquartile range of a data set.</t>
  </si>
  <si>
    <t>Use averages and measure of spread to compare data sets.</t>
  </si>
  <si>
    <t>Use frequency tables to represent grouped data.</t>
  </si>
  <si>
    <t>Construct histograms with equal and unequal class widths</t>
  </si>
  <si>
    <t>Find fractions and percentages of amounts.</t>
  </si>
  <si>
    <t>Add, subtract, multiply and divide with fractions and mixed numbers.</t>
  </si>
  <si>
    <t>Convert between fractions, decimals (including recurring decimals) and percentages.</t>
  </si>
  <si>
    <t>Order fractions, decimals and percentages</t>
  </si>
  <si>
    <t>Substitute values into formulae and rearrange formulae to change their subject.</t>
  </si>
  <si>
    <t>Write an equation to represent a function and find inputs and outputs.</t>
  </si>
  <si>
    <t>Find the inverse of a function and construct and use composite functions.</t>
  </si>
  <si>
    <t>Use the terms expression, equation, formula, identity, inequality, term and factor.</t>
  </si>
  <si>
    <t>Construct proofs of simple statements using algebra</t>
  </si>
  <si>
    <t>Expand brackets to get a quadratic expression and factorise quadratics into brackets.</t>
  </si>
  <si>
    <t>Measure line segments and angles accurately.</t>
  </si>
  <si>
    <t>Use scale drawings and bearings.</t>
  </si>
  <si>
    <t>Calculate the areas of triangles, parallelograms, trapezia and composite shapes.</t>
  </si>
  <si>
    <t>Describe and transform shapes using reflections, rotations, translations (described as 2D vectors) and enlargements (including fractional and negative scale factors).</t>
  </si>
  <si>
    <t>Identify what changes and what is invariant under a combination of transformations.</t>
  </si>
  <si>
    <t>Use experimental data to estimate probabilities and expected frequencies.</t>
  </si>
  <si>
    <t>Use tables to represent the outcomes of probability experiments.</t>
  </si>
  <si>
    <t>Calculate theoretical probabilities and expected frequencies using the idea of equally likely events.</t>
  </si>
  <si>
    <t>Recognise mutually exclusive events and exhaustive events and know that the probabilities of mutually exclusive exhaustive events sum to 1</t>
  </si>
  <si>
    <t>Compare theoretical probabilities with experimental probabilities</t>
  </si>
  <si>
    <t>Use approximate values obtained by rounding to estimate calculations.</t>
  </si>
  <si>
    <t>Use an estimate to check an answer obtained using a calculator.</t>
  </si>
  <si>
    <t>Use, and convert between, standard units of length, mass, capacity and other measures including compound measures.</t>
  </si>
  <si>
    <t>Solve problems involving compound measures such as speed and density.</t>
  </si>
  <si>
    <t>Find upper and lower bounds on the value of a quantity that has been rounded.</t>
  </si>
  <si>
    <t>Find upper and lower bounds on expressions that involve quantities that have been rounded.</t>
  </si>
  <si>
    <t>Solve linear equations including when the unknown appears on both sides</t>
  </si>
  <si>
    <t>Solve quadratic equations using factorisation, completing the square and the quadratic formula</t>
  </si>
  <si>
    <t>Solve a pair of linear or linear plus quadratic simultaneous equations.</t>
  </si>
  <si>
    <t>Use iterative processes to find approximate solutions to equations.</t>
  </si>
  <si>
    <t>Find the area and circumference of a circle and composite shapes involving circles.</t>
  </si>
  <si>
    <t>Calculate arc lengths and areas of sectors.</t>
  </si>
  <si>
    <t>Prove and apply circle theorems</t>
  </si>
  <si>
    <t>Use standard ruler and compass constructions and solve problems involving loci.</t>
  </si>
  <si>
    <t>Find fractions and percentages of amounts and express one number as a fraction or percentage of another.</t>
  </si>
  <si>
    <t>Divide a quantity in a given ratio and reduce a ratio to its simplest form.</t>
  </si>
  <si>
    <t>Use scale factors, scale diagrams and maps.</t>
  </si>
  <si>
    <t>Solve problems involving percentage change.</t>
  </si>
  <si>
    <t>Know and use the language of prime numbers, factors and multiples.</t>
  </si>
  <si>
    <t>Write a number as a product of its prime factors.</t>
  </si>
  <si>
    <t>Find the HCF and LCM of a pair of integers.</t>
  </si>
  <si>
    <t>Estimate the square or cube root of an integer.</t>
  </si>
  <si>
    <t>Find the square and cube roots of numbers and apply the laws of indices.</t>
  </si>
  <si>
    <t>Simplify expressions involving surds including rationalising fractions.</t>
  </si>
  <si>
    <t>Find and interpret the gradient and y-intercept of a line and relate these to the equations of a line in the form y=mx+c.</t>
  </si>
  <si>
    <t>Identify parallel and perpendicular lines using their equations.</t>
  </si>
  <si>
    <t>Draw line graphs and quadratic curves.</t>
  </si>
  <si>
    <t>Identify roots, intercepts and turning points of quadratic curves using graphical and algebraic methods.</t>
  </si>
  <si>
    <t>Use graphs to solve problems involving distance, speed and acceleration.</t>
  </si>
  <si>
    <t>Draw and interpret plans and elevations of 3D shapes.</t>
  </si>
  <si>
    <t>Calculate the volume of cuboids and right prisms.</t>
  </si>
  <si>
    <t>Calculate the surface area and volume of spheres, pyramids, cones and composite shapes.</t>
  </si>
  <si>
    <t>Know and apply the relationship between lengths, areas and volumes of similar shapes.</t>
  </si>
  <si>
    <t>Calculate summary statistics from a grouped frequency table.</t>
  </si>
  <si>
    <t>Construct and interpret cumulative frequency curves and box plots.</t>
  </si>
  <si>
    <t>Plot scatter graphs and recognise correlation.</t>
  </si>
  <si>
    <t>Use tables and line graphs to represent time series data.</t>
  </si>
  <si>
    <t>Perform calculations involving roots and indices, including negative and fractional indices.</t>
  </si>
  <si>
    <t>Perform exact calculations involving fractions, surds and π.</t>
  </si>
  <si>
    <t>Work with numbers in standard form.</t>
  </si>
  <si>
    <t>Recognise and draw graphs of cubic and reciprocal functions.</t>
  </si>
  <si>
    <t>Recognise and draw the graphs of exponential functions.</t>
  </si>
  <si>
    <t>Recognise and sketch the graphs of trigonometric functions.</t>
  </si>
  <si>
    <t>Recognise and sketch translations and reflections of graphs.</t>
  </si>
  <si>
    <t>Draw and interpret graphs of non-standard functions and use them in real-life problems.</t>
  </si>
  <si>
    <t>Approximate the gradient of a curve at a given point and the area under a graph. Interpret these values in real-life problems including kinematic graphs.</t>
  </si>
  <si>
    <t>Recognise and use simple equations of circles and find the tangent to a circle at a point.</t>
  </si>
  <si>
    <t>Use Pythagoras’ theorem to find a missing side in a right-angled triangle or the length of a line segment on a coordinate grid.</t>
  </si>
  <si>
    <t>Use trigonometric ratios to find missing lengths and angles in triangles.</t>
  </si>
  <si>
    <t>Find the exact values of sinθ and cosθ for key angles.</t>
  </si>
  <si>
    <t>Use the sine and cosine rules to find missing lengths and angles.</t>
  </si>
  <si>
    <t>Use the sine formula for the area of a triangle.</t>
  </si>
  <si>
    <t>Calculate with vectors and use them in geometric proofs.</t>
  </si>
  <si>
    <t>Use tables and Venn diagrams to represent sets.</t>
  </si>
  <si>
    <t>Use a possibility space to represent the outcomes of two experiments and to calculate probabilities.</t>
  </si>
  <si>
    <t>Use a tree diagram to show the outcomes of one or more experiments and to calculate probabilities.</t>
  </si>
  <si>
    <t>Calculate conditional probabilities.</t>
  </si>
  <si>
    <t>Generate a sequence using a term-to-term or position-term rule.</t>
  </si>
  <si>
    <t>Recognise a linear sequence and find a formula for its nth term.</t>
  </si>
  <si>
    <t>Recognise a quadratic sequence and find a formula for its nth term.</t>
  </si>
  <si>
    <t>Recognise and use special sequences.</t>
  </si>
  <si>
    <t>Use compound measures.</t>
  </si>
  <si>
    <t>Convert between standard units of measure and compound units.</t>
  </si>
  <si>
    <t>Compare lengths, areas and volumes of similar shapes.</t>
  </si>
  <si>
    <t>Solve direct and inverse proportion problems.</t>
  </si>
  <si>
    <t>Describe direct and inverse proportion relationships using an equation.</t>
  </si>
  <si>
    <t>Recognise graphs showing direct and inverse proportion and interpret the gradient of a straight line graph.</t>
  </si>
  <si>
    <t>Find the instantaneous and average rate of change from a graph.</t>
  </si>
  <si>
    <t>Solve repeated proportional change problems.</t>
  </si>
  <si>
    <t>T</t>
  </si>
  <si>
    <t>M</t>
  </si>
  <si>
    <t>S</t>
  </si>
  <si>
    <t>N</t>
  </si>
  <si>
    <t>10a</t>
  </si>
  <si>
    <t>Equations</t>
  </si>
  <si>
    <t>10b</t>
  </si>
  <si>
    <t>Solve linear inequalities and display your solutions on a number line or a graph.</t>
  </si>
  <si>
    <t>Solve quadratic inequalities and display your solutions on a number line or a graph.</t>
  </si>
  <si>
    <t>Find inequalities that describe a given region on a graph</t>
  </si>
  <si>
    <t>Shade the region on a graph defined by a set of inequalities</t>
  </si>
  <si>
    <t>Inequalities</t>
  </si>
  <si>
    <t>On this page you can enter your Topic Review Scores</t>
  </si>
  <si>
    <t>KEY</t>
  </si>
  <si>
    <t>Click here to see the areas you have identified as needing improvement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</si>
  <si>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Totally</t>
    </r>
    <r>
      <rPr>
        <sz val="11"/>
        <color theme="1"/>
        <rFont val="Calibri"/>
        <family val="2"/>
        <scheme val="minor"/>
      </rPr>
      <t xml:space="preserve"> understand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</si>
  <si>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Mostly</t>
    </r>
    <r>
      <rPr>
        <sz val="11"/>
        <color theme="1"/>
        <rFont val="Calibri"/>
        <family val="2"/>
        <scheme val="minor"/>
      </rPr>
      <t xml:space="preserve"> understand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</si>
  <si>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- Understand </t>
    </r>
    <r>
      <rPr>
        <b/>
        <sz val="11"/>
        <color theme="1"/>
        <rFont val="Calibri"/>
        <family val="2"/>
        <scheme val="minor"/>
      </rPr>
      <t>some</t>
    </r>
    <r>
      <rPr>
        <sz val="11"/>
        <color theme="1"/>
        <rFont val="Calibri"/>
        <family val="2"/>
        <scheme val="minor"/>
      </rPr>
      <t xml:space="preserve"> of it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</si>
  <si>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- Understand </t>
    </r>
    <r>
      <rPr>
        <b/>
        <sz val="11"/>
        <color theme="1"/>
        <rFont val="Calibri"/>
        <family val="2"/>
        <scheme val="minor"/>
      </rPr>
      <t>none</t>
    </r>
    <r>
      <rPr>
        <sz val="11"/>
        <color theme="1"/>
        <rFont val="Calibri"/>
        <family val="2"/>
        <scheme val="minor"/>
      </rPr>
      <t xml:space="preserve"> of it</t>
    </r>
  </si>
  <si>
    <t>19a</t>
  </si>
  <si>
    <t>19b</t>
  </si>
  <si>
    <t>Trigonometry (Scalene) and Vectors</t>
  </si>
  <si>
    <t>Pythagoras, Trigonometry (RAT) and Area of Scalene</t>
  </si>
  <si>
    <t>Areas for Improvement</t>
  </si>
  <si>
    <t>Click here to go back to the overview page</t>
  </si>
  <si>
    <t>*TMSN*</t>
  </si>
  <si>
    <t>Statements</t>
  </si>
  <si>
    <t>My Rating</t>
  </si>
  <si>
    <t>Section</t>
  </si>
  <si>
    <t>Use the drop-down list to select one of T, M, S or N to indicate how well the statement applies to you</t>
  </si>
  <si>
    <t>This sheet is where all the calculations to find your areas for improvement are; the tables are a bit messy so all the text is the same colour as the background but it is still there so don't delete or alter this page.</t>
  </si>
  <si>
    <t>A</t>
  </si>
  <si>
    <t>B</t>
  </si>
  <si>
    <t>C</t>
  </si>
  <si>
    <t>D</t>
  </si>
  <si>
    <t>Chapter1</t>
  </si>
  <si>
    <t>Chapter2</t>
  </si>
  <si>
    <t>Chapter3</t>
  </si>
  <si>
    <t>Chapter4</t>
  </si>
  <si>
    <t>Chapter5</t>
  </si>
  <si>
    <t>Chapter6</t>
  </si>
  <si>
    <t>Chapter7</t>
  </si>
  <si>
    <t>Chapter8</t>
  </si>
  <si>
    <t>Chapter9</t>
  </si>
  <si>
    <t>Chapter11</t>
  </si>
  <si>
    <t>Chapter10b</t>
  </si>
  <si>
    <t>Chapter10a</t>
  </si>
  <si>
    <t>Chapter12</t>
  </si>
  <si>
    <t>Chapter13</t>
  </si>
  <si>
    <t>Chapter14</t>
  </si>
  <si>
    <t>Chapter15</t>
  </si>
  <si>
    <t>Chapter16</t>
  </si>
  <si>
    <t>Chapter17</t>
  </si>
  <si>
    <t>Chapter18</t>
  </si>
  <si>
    <t>Chapter19a</t>
  </si>
  <si>
    <t>Chapter19b</t>
  </si>
  <si>
    <t>Chapter20</t>
  </si>
  <si>
    <t>Chapter21</t>
  </si>
  <si>
    <t>Chapter22</t>
  </si>
  <si>
    <t>Circles and Construction</t>
  </si>
  <si>
    <t xml:space="preserve"> </t>
  </si>
  <si>
    <t xml:space="preserve"> Ratio &amp; Proportion</t>
  </si>
  <si>
    <t>Exact Calculations</t>
  </si>
  <si>
    <t>I can use vectors in geometric proofs.</t>
  </si>
  <si>
    <t>I can round numbers to a given number of decimal places or significant figures.</t>
  </si>
  <si>
    <t>I can use mental and written methods to add, subtract, multiply and divide with positive and negative integers and decimals.</t>
  </si>
  <si>
    <t>I can use BIDMAS to complete calculations in the correct order.</t>
  </si>
  <si>
    <t>I can use algebraic notation and simplify expressions by collecting like terms.</t>
  </si>
  <si>
    <t>I can substitute numbers into formulae and expressions.</t>
  </si>
  <si>
    <t>I can use the laws of indices.</t>
  </si>
  <si>
    <t>I can multiply a single term over a bracket.</t>
  </si>
  <si>
    <t>I can take out common factors in an expression.</t>
  </si>
  <si>
    <t>I can simplify algebraic fractions and carry out arithmetic operations with algebraic fractions.</t>
  </si>
  <si>
    <t>I can use angle facts including at a point, on a line, at an intersection and for parallel lines.</t>
  </si>
  <si>
    <t>I can use bearings to specify directions.</t>
  </si>
  <si>
    <t>I can identify types of triangle and quadrilateral and use their properties.</t>
  </si>
  <si>
    <t>I can identify congruent shapes and use congruence to prove geometric results.</t>
  </si>
  <si>
    <t>I can identify similar shapes and use similarity to find lengths and areas.</t>
  </si>
  <si>
    <t>I can calculate the properties of polygons including interior and exterior angles for regular polygons.</t>
  </si>
  <si>
    <t>I can construct and interpret two-way tables, bar charts and pie charts.</t>
  </si>
  <si>
    <t>I can calculate the mean, median and mode of a data set.</t>
  </si>
  <si>
    <t>I can calculate the range and interquartile range of a data set.</t>
  </si>
  <si>
    <t>I can use averages and measure of spread to compare data sets.</t>
  </si>
  <si>
    <t>I can use frequency tables to represent grouped data.</t>
  </si>
  <si>
    <t>I can find fractions and percentages of amounts.</t>
  </si>
  <si>
    <t>I can add, subtract, multiply and divide with fractions and mixed numbers.</t>
  </si>
  <si>
    <t>I can convert between fractions, decimals (including recurring decimals) and percentages.</t>
  </si>
  <si>
    <t>I can substitute values into formulae and rearrange formulae to change their subject.</t>
  </si>
  <si>
    <t>I can write an equation to represent a function and find inputs and outputs.</t>
  </si>
  <si>
    <t>I can find the inverse of a function and construct and use composite functions.</t>
  </si>
  <si>
    <t>I can use the terms expression, equation, formula, identity, inequality, term and factor.</t>
  </si>
  <si>
    <t>I can expand brackets to get a quadratic expression and factorise quadratics into brackets.</t>
  </si>
  <si>
    <t>I can construct proofs of simple statements using algebra.</t>
  </si>
  <si>
    <t>I can construct histograms with equal and unequal class widths.</t>
  </si>
  <si>
    <t>I can use scale drawings and bearings.</t>
  </si>
  <si>
    <t>I can calculate the areas of triangles, parallelograms, trapezia and composite shapes.</t>
  </si>
  <si>
    <t>I can describe and transform shapes using reflections, rotations, translations (described as 2D vectors) and enlargements (including fractional and negative scale factors).</t>
  </si>
  <si>
    <t>I can use experimental data to estimate probabilities and expected frequencies.</t>
  </si>
  <si>
    <t>I can use tables to represent the outcomes of probability experiments.</t>
  </si>
  <si>
    <t>I can calculate theoretical probabilities and expected frequencies using the idea of equally likely events.</t>
  </si>
  <si>
    <t>I can recognise mutually exclusive events and exhaustive events and know that the probabilities of mutually exclusive exhaustive events sum to 1.</t>
  </si>
  <si>
    <t>I can compare theoretical probabilities with experimental probabilities.</t>
  </si>
  <si>
    <t>I can use approximate values obtained by rounding to estimate calculations.</t>
  </si>
  <si>
    <t>I can use, and convert between, standard units of length, mass, capacity and other measures including compound measures.</t>
  </si>
  <si>
    <t>I can solve problems involving compound measures such as speed and density.</t>
  </si>
  <si>
    <t>I can find upper and lower bounds on the value of a quantity that has been rounded.</t>
  </si>
  <si>
    <t>I can find upper and lower bounds on expressions that involve quantities that have been rounded.</t>
  </si>
  <si>
    <t>I can solve a pair of linear or linear plus quadratic simultaneous equations.</t>
  </si>
  <si>
    <t>I can use iterative processes to find approximate solutions to equations.</t>
  </si>
  <si>
    <t>I can solve quadratic equations using factorisation, completing the square and the quadratic formula.</t>
  </si>
  <si>
    <t>I can solve linear equations including when the unknown appears on both sides.</t>
  </si>
  <si>
    <t>I can solve linear inequalities and display your solutions on a number line or a graph.</t>
  </si>
  <si>
    <t>I can solve quadratic inequalities and display your solutions on a number line or a graph.</t>
  </si>
  <si>
    <t>I can find inequalities that describe a given region on a graph.</t>
  </si>
  <si>
    <t>I can shade the region on a graph defined by a set of inequalities.</t>
  </si>
  <si>
    <t>I can find the area and circumference of a circle and composite shapes involving circles.</t>
  </si>
  <si>
    <t>I can calculate arc lengths and areas of sectors.</t>
  </si>
  <si>
    <t>I can use standard ruler and compass constructions and solve problems involving loci.</t>
  </si>
  <si>
    <t>I can prove and apply circle theorems.</t>
  </si>
  <si>
    <t>I can find fractions and percentages of amounts and express one number as a fraction or percentage of another.</t>
  </si>
  <si>
    <t>I can divide a quantity in a given ratio and reduce a ratio to its simplest form.</t>
  </si>
  <si>
    <t>I can use scale factors, scale diagrams and maps.</t>
  </si>
  <si>
    <t>I can solve problems involving percentage change.</t>
  </si>
  <si>
    <t>I can know and use the language of prime numbers, factors and multiples.</t>
  </si>
  <si>
    <t>I can write a number as a product of its prime factors.</t>
  </si>
  <si>
    <t>I can find the HCF and LCM of a pair of integers.</t>
  </si>
  <si>
    <t>I can estimate the square or cube root of an integer.</t>
  </si>
  <si>
    <t>I can find the square and cube roots of numbers and apply the laws of indices.</t>
  </si>
  <si>
    <t>I can simplify expressions involving surds including rationalising fractions.</t>
  </si>
  <si>
    <t>I can find and interpret the gradient and y-intercept of a line and relate these to the equations of a line in the form y=mx+c.</t>
  </si>
  <si>
    <t>I can identify parallel and perpendicular lines using their equations.</t>
  </si>
  <si>
    <t>I can draw line graphs and quadratic curves.</t>
  </si>
  <si>
    <t>I can identify roots, intercepts and turning points of quadratic curves using graphical and algebraic methods.</t>
  </si>
  <si>
    <t>I can use graphs to solve problems involving distance, speed and acceleration.</t>
  </si>
  <si>
    <t>I can draw and interpret plans and elevations of 3D shapes.</t>
  </si>
  <si>
    <t>I can calculate the volume of cuboids and right prisms.</t>
  </si>
  <si>
    <t>I can calculate the surface area and volume of spheres, pyramids, cones and composite shapes.</t>
  </si>
  <si>
    <t>I know and can apply the relationship between lengths, areas and volumes of similar shapes.</t>
  </si>
  <si>
    <t>I can calculate summary statistics from a grouped frequency table.</t>
  </si>
  <si>
    <t>I can construct and interpret cumulative frequency curves and box plots.</t>
  </si>
  <si>
    <t>I can plot scatter graphs and recognise correlation.</t>
  </si>
  <si>
    <t>I can use tables and line graphs to represent time series data.</t>
  </si>
  <si>
    <t>I can perform calculations involving roots and indices, including negative and fractional indices.</t>
  </si>
  <si>
    <t>I can perform exact calculations involving fractions, surds and π.</t>
  </si>
  <si>
    <t>I can work with numbers in standard form.</t>
  </si>
  <si>
    <t>I can recognise and draw graphs of cubic and reciprocal functions.</t>
  </si>
  <si>
    <t>I can recognise and draw the graphs of exponential functions.</t>
  </si>
  <si>
    <t>I can recognise and sketch the graphs of trigonometric functions.</t>
  </si>
  <si>
    <t>I can draw and interpret graphs of non-standard functions and use them in real-life problems.</t>
  </si>
  <si>
    <t>I can approximate the gradient of a curve at a given point and the area under a graph. Interpret these values in real-life problems including kinematic graphs.</t>
  </si>
  <si>
    <t>I can recognise and use simple equations of circles and find the tangent to a circle at a point.</t>
  </si>
  <si>
    <t>I can use Pythagoras’ theorem to find a missing side in a right-angled triangle or the length of a line segment on a coordinate grid.</t>
  </si>
  <si>
    <t>I can use trigonometric ratios to find missing lengths in right-angled triangles.</t>
  </si>
  <si>
    <t>I can use trigonometric ratios to find missing angles in right-angled triangles.</t>
  </si>
  <si>
    <t>I can find the exact values of sinθ, cosθ, and tanθ for key angles.</t>
  </si>
  <si>
    <t>I can use the sine formula for the area of a triangle.</t>
  </si>
  <si>
    <t>I can draw sketches of trigonometry problems, and use them to find missing lengths and angles.</t>
  </si>
  <si>
    <t>I can use the sine rule to find missing lengths and angles.</t>
  </si>
  <si>
    <t>I can use the cosine rule to find missing lengths and angles.</t>
  </si>
  <si>
    <t>I can apply Pythagoras and Trigonometry to 3D shapes.</t>
  </si>
  <si>
    <t>I can multiply a vector by a scalar, and show two vectors are parallel.</t>
  </si>
  <si>
    <t>I can add/subtract vectors, and show this with a diagram.</t>
  </si>
  <si>
    <t>I can use tables and Venn diagrams to represent sets.</t>
  </si>
  <si>
    <t>I can use a possibility space to represent the outcomes of two experiments and to calculate probabilities.</t>
  </si>
  <si>
    <t>I can use a tree diagram to show the outcomes of one or more experiments and to calculate probabilities.</t>
  </si>
  <si>
    <t>I can calculate conditional probabilities.</t>
  </si>
  <si>
    <t>I can generate a sequence using a term-to-term or position-term rule.</t>
  </si>
  <si>
    <t>I can recognise a linear sequence and find a formula for its nth term.</t>
  </si>
  <si>
    <t>I can recognise a quadratic sequence and find a formula for its nth term.</t>
  </si>
  <si>
    <t>I can recognise and use special sequences.</t>
  </si>
  <si>
    <t>I can use compound measures.</t>
  </si>
  <si>
    <t>I can convert between standard units of measure and compound units.</t>
  </si>
  <si>
    <t>I can compare lengths, areas and volumes of similar shapes.</t>
  </si>
  <si>
    <t>I can solve direct and inverse proportion problems.</t>
  </si>
  <si>
    <t>I can describe direct and inverse proportion relationships using an equation.</t>
  </si>
  <si>
    <t>I can recognise graphs showing direct and inverse proportion and interpret the gradient of a straight line graph.</t>
  </si>
  <si>
    <t>I can find the instantaneous and average rate of change from a graph.</t>
  </si>
  <si>
    <t>I can solve repeated proportional change problems.</t>
  </si>
  <si>
    <t>1, 2, 3</t>
  </si>
  <si>
    <t>I can estimate the root of a number without a calculator.</t>
  </si>
  <si>
    <t>2, 3</t>
  </si>
  <si>
    <t>I can recognise and sketch transformations of graphs.</t>
  </si>
  <si>
    <t>1, 2</t>
  </si>
  <si>
    <t>3, 4</t>
  </si>
  <si>
    <t>Overall Test 1</t>
  </si>
  <si>
    <t>Test</t>
  </si>
  <si>
    <t>Overall Test 2</t>
  </si>
  <si>
    <t>Assessment 1</t>
  </si>
  <si>
    <t>Year 10 Mid-Year Exam</t>
  </si>
  <si>
    <t>Assessment 2</t>
  </si>
  <si>
    <t>Assessment 3</t>
  </si>
  <si>
    <t>Overall Test 3</t>
  </si>
  <si>
    <t>Overall Test 4</t>
  </si>
  <si>
    <t>Year 11 Mock Exams</t>
  </si>
  <si>
    <t>Overall Test 5</t>
  </si>
  <si>
    <t>Overall Test 6</t>
  </si>
  <si>
    <t>Paper 1 %</t>
  </si>
  <si>
    <t>Paper 2 %</t>
  </si>
  <si>
    <t>Paper 3 %</t>
  </si>
  <si>
    <r>
      <rPr>
        <b/>
        <sz val="9"/>
        <color theme="1"/>
        <rFont val="Calibri"/>
        <family val="2"/>
        <scheme val="minor"/>
      </rPr>
      <t>Green</t>
    </r>
    <r>
      <rPr>
        <sz val="9"/>
        <color theme="1"/>
        <rFont val="Calibri"/>
        <family val="2"/>
        <scheme val="minor"/>
      </rPr>
      <t xml:space="preserve"> - On or above expected progress</t>
    </r>
  </si>
  <si>
    <r>
      <rPr>
        <b/>
        <sz val="9"/>
        <color theme="1"/>
        <rFont val="Calibri"/>
        <family val="2"/>
        <scheme val="minor"/>
      </rPr>
      <t>Orange</t>
    </r>
    <r>
      <rPr>
        <sz val="9"/>
        <color theme="1"/>
        <rFont val="Calibri"/>
        <family val="2"/>
        <scheme val="minor"/>
      </rPr>
      <t xml:space="preserve"> - Just below expected progress</t>
    </r>
  </si>
  <si>
    <r>
      <rPr>
        <b/>
        <sz val="9"/>
        <color theme="1"/>
        <rFont val="Calibri"/>
        <family val="2"/>
        <scheme val="minor"/>
      </rPr>
      <t>Red</t>
    </r>
    <r>
      <rPr>
        <sz val="9"/>
        <color theme="1"/>
        <rFont val="Calibri"/>
        <family val="2"/>
        <scheme val="minor"/>
      </rPr>
      <t xml:space="preserve"> - Below expected progress</t>
    </r>
  </si>
  <si>
    <t>End of Year 10 Exam</t>
  </si>
  <si>
    <r>
      <t>I can describe and transform shapes using reflections, rotations, translations (described as 2D vectors) and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enlargements (including fractional and negative scale factors).</t>
    </r>
  </si>
  <si>
    <r>
      <t xml:space="preserve">I can solve quadratic equations using factorisation, </t>
    </r>
    <r>
      <rPr>
        <b/>
        <sz val="11"/>
        <color rgb="FFFF0000"/>
        <rFont val="Calibri"/>
        <family val="2"/>
        <scheme val="minor"/>
      </rPr>
      <t>completing the square and the quadratic formula.</t>
    </r>
  </si>
  <si>
    <r>
      <t xml:space="preserve">I can recognise and draw graphs of cubic and </t>
    </r>
    <r>
      <rPr>
        <b/>
        <sz val="11"/>
        <color rgb="FFFF0000"/>
        <rFont val="Calibri"/>
        <family val="2"/>
        <scheme val="minor"/>
      </rPr>
      <t>reciprocal functions.</t>
    </r>
  </si>
  <si>
    <t>I can approximate the gradient of a curve at a given point and the area under a graph, and interpret these values in real-life problems including kinematic graphs.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</si>
</sst>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rgb="FFF4B084"/>
      <name val="Calibri"/>
      <family val="2"/>
      <scheme val="minor"/>
    </font>
    <font>
      <sz val="11"/>
      <color rgb="FFF4B084"/>
      <name val="Calibri"/>
      <family val="2"/>
      <scheme val="minor"/>
    </font>
    <font>
      <sz val="22"/>
      <color rgb="FFF4B084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FED990"/>
        <bgColor indexed="64"/>
      </patternFill>
    </fill>
    <fill>
      <patternFill patternType="solid">
        <fgColor rgb="FF97D990"/>
        <bgColor indexed="64"/>
      </patternFill>
    </fill>
    <fill>
      <patternFill patternType="solid">
        <fgColor rgb="FF9FDAFF"/>
        <bgColor indexed="64"/>
      </patternFill>
    </fill>
    <fill>
      <patternFill patternType="solid">
        <fgColor rgb="FFB583C3"/>
        <bgColor indexed="64"/>
      </patternFill>
    </fill>
    <fill>
      <patternFill patternType="solid">
        <fgColor rgb="FFF5A7F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28EF4"/>
        <bgColor indexed="64"/>
      </patternFill>
    </fill>
    <fill>
      <patternFill patternType="solid">
        <fgColor rgb="FFBF95C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7" fillId="3" borderId="5" xfId="2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7" fillId="3" borderId="7" xfId="2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7" fillId="3" borderId="12" xfId="2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center" vertical="center"/>
    </xf>
    <xf numFmtId="0" fontId="7" fillId="4" borderId="9" xfId="2" applyFont="1" applyFill="1" applyBorder="1" applyAlignment="1" applyProtection="1">
      <alignment horizontal="center" vertical="center"/>
    </xf>
    <xf numFmtId="0" fontId="2" fillId="5" borderId="20" xfId="0" applyFont="1" applyFill="1" applyBorder="1" applyAlignment="1" applyProtection="1">
      <alignment horizontal="center" vertical="center"/>
    </xf>
    <xf numFmtId="0" fontId="7" fillId="5" borderId="5" xfId="2" applyFont="1" applyFill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center" vertical="center"/>
    </xf>
    <xf numFmtId="0" fontId="7" fillId="5" borderId="7" xfId="2" applyFont="1" applyFill="1" applyBorder="1" applyAlignment="1" applyProtection="1">
      <alignment horizontal="center" vertical="center"/>
    </xf>
    <xf numFmtId="0" fontId="2" fillId="6" borderId="14" xfId="0" applyFont="1" applyFill="1" applyBorder="1" applyAlignment="1" applyProtection="1">
      <alignment horizontal="center" vertical="center"/>
    </xf>
    <xf numFmtId="0" fontId="7" fillId="6" borderId="7" xfId="2" applyFont="1" applyFill="1" applyBorder="1" applyAlignment="1" applyProtection="1">
      <alignment horizontal="center" vertical="center"/>
    </xf>
    <xf numFmtId="0" fontId="2" fillId="6" borderId="13" xfId="0" applyFont="1" applyFill="1" applyBorder="1" applyAlignment="1" applyProtection="1">
      <alignment horizontal="center" vertical="center"/>
    </xf>
    <xf numFmtId="0" fontId="2" fillId="7" borderId="14" xfId="0" applyFont="1" applyFill="1" applyBorder="1" applyAlignment="1" applyProtection="1">
      <alignment horizontal="center" vertical="center"/>
    </xf>
    <xf numFmtId="0" fontId="7" fillId="7" borderId="7" xfId="2" applyFont="1" applyFill="1" applyBorder="1" applyAlignment="1" applyProtection="1">
      <alignment horizontal="center" vertical="center"/>
    </xf>
    <xf numFmtId="0" fontId="2" fillId="8" borderId="14" xfId="0" applyFont="1" applyFill="1" applyBorder="1" applyAlignment="1" applyProtection="1">
      <alignment horizontal="center" vertical="center"/>
    </xf>
    <xf numFmtId="0" fontId="7" fillId="8" borderId="7" xfId="2" applyFont="1" applyFill="1" applyBorder="1" applyAlignment="1" applyProtection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10" fillId="9" borderId="31" xfId="0" applyFont="1" applyFill="1" applyBorder="1" applyAlignment="1" applyProtection="1">
      <alignment horizontal="center" vertical="center" wrapText="1"/>
    </xf>
    <xf numFmtId="0" fontId="0" fillId="9" borderId="32" xfId="0" applyFill="1" applyBorder="1" applyAlignment="1" applyProtection="1">
      <alignment vertical="center"/>
    </xf>
    <xf numFmtId="0" fontId="0" fillId="9" borderId="34" xfId="0" applyFill="1" applyBorder="1" applyAlignment="1" applyProtection="1">
      <alignment vertical="center"/>
    </xf>
    <xf numFmtId="0" fontId="0" fillId="13" borderId="0" xfId="0" applyFill="1" applyBorder="1" applyProtection="1"/>
    <xf numFmtId="0" fontId="0" fillId="13" borderId="0" xfId="0" applyFill="1" applyBorder="1" applyAlignment="1" applyProtection="1">
      <alignment horizontal="center" vertical="center"/>
    </xf>
    <xf numFmtId="0" fontId="10" fillId="13" borderId="0" xfId="0" applyFont="1" applyFill="1" applyBorder="1" applyAlignment="1" applyProtection="1">
      <alignment horizontal="center" vertical="center" wrapText="1"/>
    </xf>
    <xf numFmtId="0" fontId="14" fillId="13" borderId="0" xfId="0" applyFont="1" applyFill="1" applyBorder="1" applyAlignment="1" applyProtection="1">
      <alignment vertical="center"/>
    </xf>
    <xf numFmtId="0" fontId="0" fillId="13" borderId="0" xfId="0" applyFill="1" applyBorder="1" applyAlignment="1" applyProtection="1">
      <alignment vertical="center"/>
    </xf>
    <xf numFmtId="0" fontId="0" fillId="13" borderId="0" xfId="0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2" fillId="6" borderId="7" xfId="2" applyFont="1" applyFill="1" applyBorder="1" applyAlignment="1" applyProtection="1">
      <alignment horizontal="center" vertical="center"/>
    </xf>
    <xf numFmtId="0" fontId="0" fillId="0" borderId="35" xfId="0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/>
    </xf>
    <xf numFmtId="0" fontId="7" fillId="3" borderId="9" xfId="2" applyFont="1" applyFill="1" applyBorder="1" applyAlignment="1" applyProtection="1">
      <alignment horizontal="center" vertical="center" wrapText="1"/>
    </xf>
    <xf numFmtId="0" fontId="2" fillId="6" borderId="12" xfId="2" applyFont="1" applyFill="1" applyBorder="1" applyAlignment="1" applyProtection="1">
      <alignment horizontal="center" vertical="center"/>
    </xf>
    <xf numFmtId="0" fontId="2" fillId="7" borderId="37" xfId="0" applyFont="1" applyFill="1" applyBorder="1" applyAlignment="1" applyProtection="1">
      <alignment horizontal="center" vertical="center"/>
    </xf>
    <xf numFmtId="0" fontId="7" fillId="7" borderId="36" xfId="2" applyFont="1" applyFill="1" applyBorder="1" applyAlignment="1" applyProtection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13" borderId="0" xfId="0" applyFill="1" applyBorder="1"/>
    <xf numFmtId="0" fontId="0" fillId="13" borderId="0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 wrapText="1"/>
    </xf>
    <xf numFmtId="0" fontId="16" fillId="12" borderId="31" xfId="0" applyFont="1" applyFill="1" applyBorder="1" applyAlignment="1" applyProtection="1">
      <alignment horizontal="center"/>
    </xf>
    <xf numFmtId="0" fontId="0" fillId="14" borderId="27" xfId="0" applyFill="1" applyBorder="1" applyAlignment="1">
      <alignment horizontal="center" vertical="center" wrapText="1"/>
    </xf>
    <xf numFmtId="0" fontId="17" fillId="14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14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5" fillId="13" borderId="0" xfId="0" applyFont="1" applyFill="1" applyBorder="1" applyAlignment="1" applyProtection="1">
      <alignment horizontal="center" vertical="center"/>
      <protection locked="0"/>
    </xf>
    <xf numFmtId="0" fontId="4" fillId="13" borderId="0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/>
    </xf>
    <xf numFmtId="0" fontId="8" fillId="5" borderId="39" xfId="2" applyFont="1" applyFill="1" applyBorder="1" applyAlignment="1" applyProtection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8" fillId="6" borderId="39" xfId="2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 wrapText="1"/>
    </xf>
    <xf numFmtId="0" fontId="19" fillId="0" borderId="39" xfId="0" applyFont="1" applyFill="1" applyBorder="1" applyAlignment="1" applyProtection="1">
      <alignment horizontal="center" vertical="center"/>
    </xf>
    <xf numFmtId="0" fontId="20" fillId="13" borderId="1" xfId="2" applyFont="1" applyFill="1" applyBorder="1" applyAlignment="1" applyProtection="1">
      <alignment horizontal="center" vertical="center"/>
    </xf>
    <xf numFmtId="0" fontId="8" fillId="3" borderId="39" xfId="2" applyFont="1" applyFill="1" applyBorder="1" applyAlignment="1" applyProtection="1">
      <alignment horizontal="center" vertical="center"/>
    </xf>
    <xf numFmtId="0" fontId="8" fillId="4" borderId="39" xfId="2" applyFont="1" applyFill="1" applyBorder="1" applyAlignment="1" applyProtection="1">
      <alignment horizontal="center" vertical="center"/>
    </xf>
    <xf numFmtId="0" fontId="21" fillId="13" borderId="0" xfId="0" applyFont="1" applyFill="1" applyBorder="1"/>
    <xf numFmtId="0" fontId="21" fillId="13" borderId="0" xfId="0" applyFont="1" applyFill="1" applyBorder="1" applyAlignment="1">
      <alignment horizontal="center" vertical="center" wrapText="1"/>
    </xf>
    <xf numFmtId="0" fontId="22" fillId="13" borderId="0" xfId="0" applyFont="1" applyFill="1" applyBorder="1" applyAlignment="1" applyProtection="1">
      <alignment horizontal="center" vertical="center"/>
      <protection locked="0"/>
    </xf>
    <xf numFmtId="0" fontId="18" fillId="13" borderId="0" xfId="2" applyFont="1" applyFill="1" applyBorder="1" applyAlignment="1" applyProtection="1">
      <alignment vertical="center" wrapText="1"/>
    </xf>
    <xf numFmtId="0" fontId="2" fillId="13" borderId="30" xfId="0" applyFont="1" applyFill="1" applyBorder="1" applyAlignment="1" applyProtection="1">
      <alignment vertical="center" wrapText="1"/>
    </xf>
    <xf numFmtId="0" fontId="8" fillId="17" borderId="39" xfId="2" applyFont="1" applyFill="1" applyBorder="1" applyAlignment="1" applyProtection="1">
      <alignment horizontal="center" vertical="center"/>
    </xf>
    <xf numFmtId="0" fontId="8" fillId="18" borderId="39" xfId="2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2" fillId="13" borderId="0" xfId="0" applyFont="1" applyFill="1" applyBorder="1" applyAlignment="1" applyProtection="1">
      <alignment vertical="center" wrapText="1"/>
    </xf>
    <xf numFmtId="0" fontId="8" fillId="3" borderId="39" xfId="2" applyFont="1" applyFill="1" applyBorder="1" applyAlignment="1" applyProtection="1">
      <alignment horizontal="center" vertical="center" wrapText="1"/>
    </xf>
    <xf numFmtId="0" fontId="23" fillId="13" borderId="0" xfId="0" applyFont="1" applyFill="1" applyBorder="1" applyProtection="1"/>
    <xf numFmtId="0" fontId="23" fillId="13" borderId="0" xfId="0" applyFont="1" applyFill="1" applyBorder="1"/>
    <xf numFmtId="0" fontId="21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 textRotation="90"/>
    </xf>
    <xf numFmtId="0" fontId="13" fillId="13" borderId="0" xfId="0" applyFont="1" applyFill="1" applyBorder="1" applyAlignment="1" applyProtection="1">
      <alignment vertical="center" wrapText="1"/>
    </xf>
    <xf numFmtId="0" fontId="12" fillId="13" borderId="0" xfId="2" applyFont="1" applyFill="1" applyBorder="1" applyAlignment="1" applyProtection="1">
      <alignment vertical="center" wrapText="1"/>
    </xf>
    <xf numFmtId="9" fontId="2" fillId="0" borderId="38" xfId="1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horizontal="center"/>
    </xf>
    <xf numFmtId="0" fontId="4" fillId="0" borderId="60" xfId="0" applyFont="1" applyFill="1" applyBorder="1" applyAlignment="1" applyProtection="1">
      <alignment horizontal="center"/>
    </xf>
    <xf numFmtId="0" fontId="4" fillId="0" borderId="62" xfId="0" applyFont="1" applyFill="1" applyBorder="1" applyAlignment="1" applyProtection="1">
      <alignment horizontal="center"/>
    </xf>
    <xf numFmtId="0" fontId="9" fillId="0" borderId="60" xfId="0" applyFont="1" applyFill="1" applyBorder="1" applyAlignment="1" applyProtection="1">
      <alignment horizontal="center" vertical="center" wrapText="1"/>
      <protection locked="0"/>
    </xf>
    <xf numFmtId="0" fontId="13" fillId="0" borderId="61" xfId="0" applyFont="1" applyFill="1" applyBorder="1" applyAlignment="1" applyProtection="1">
      <alignment horizontal="center"/>
    </xf>
    <xf numFmtId="0" fontId="14" fillId="10" borderId="32" xfId="0" applyFont="1" applyFill="1" applyBorder="1" applyAlignment="1" applyProtection="1">
      <alignment horizontal="center" vertical="center" wrapText="1"/>
    </xf>
    <xf numFmtId="0" fontId="14" fillId="11" borderId="32" xfId="0" applyFont="1" applyFill="1" applyBorder="1" applyAlignment="1" applyProtection="1">
      <alignment horizontal="center" vertical="center" wrapText="1"/>
    </xf>
    <xf numFmtId="0" fontId="14" fillId="20" borderId="32" xfId="0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/>
      <protection locked="0"/>
    </xf>
    <xf numFmtId="9" fontId="2" fillId="19" borderId="57" xfId="1" applyFont="1" applyFill="1" applyBorder="1" applyAlignment="1" applyProtection="1">
      <alignment horizontal="center" vertical="center"/>
    </xf>
    <xf numFmtId="9" fontId="2" fillId="19" borderId="48" xfId="1" applyFont="1" applyFill="1" applyBorder="1" applyAlignment="1" applyProtection="1">
      <alignment horizontal="center" vertical="center"/>
    </xf>
    <xf numFmtId="9" fontId="2" fillId="19" borderId="53" xfId="1" applyFont="1" applyFill="1" applyBorder="1" applyAlignment="1" applyProtection="1">
      <alignment horizontal="center" vertical="center"/>
    </xf>
    <xf numFmtId="9" fontId="2" fillId="19" borderId="59" xfId="1" applyFont="1" applyFill="1" applyBorder="1" applyAlignment="1" applyProtection="1">
      <alignment horizontal="center" vertical="center"/>
    </xf>
    <xf numFmtId="9" fontId="2" fillId="19" borderId="57" xfId="1" applyFont="1" applyFill="1" applyBorder="1" applyAlignment="1" applyProtection="1">
      <alignment vertical="center"/>
    </xf>
    <xf numFmtId="9" fontId="2" fillId="19" borderId="53" xfId="1" applyFont="1" applyFill="1" applyBorder="1" applyAlignment="1" applyProtection="1">
      <alignment vertical="center"/>
    </xf>
    <xf numFmtId="9" fontId="2" fillId="19" borderId="55" xfId="1" applyFont="1" applyFill="1" applyBorder="1" applyAlignment="1" applyProtection="1">
      <alignment horizontal="center" vertical="center"/>
    </xf>
    <xf numFmtId="0" fontId="0" fillId="19" borderId="26" xfId="0" applyFill="1" applyBorder="1" applyProtection="1"/>
    <xf numFmtId="0" fontId="24" fillId="19" borderId="54" xfId="0" applyFont="1" applyFill="1" applyBorder="1" applyAlignment="1" applyProtection="1">
      <alignment horizontal="center" vertical="center"/>
    </xf>
    <xf numFmtId="0" fontId="24" fillId="19" borderId="51" xfId="0" applyFont="1" applyFill="1" applyBorder="1" applyAlignment="1" applyProtection="1">
      <alignment horizontal="center" vertical="center"/>
    </xf>
    <xf numFmtId="0" fontId="24" fillId="22" borderId="2" xfId="0" applyFont="1" applyFill="1" applyBorder="1" applyAlignment="1" applyProtection="1">
      <alignment horizontal="center" vertical="center"/>
    </xf>
    <xf numFmtId="0" fontId="9" fillId="19" borderId="59" xfId="0" applyFont="1" applyFill="1" applyBorder="1" applyAlignment="1" applyProtection="1">
      <alignment vertical="center" wrapText="1"/>
    </xf>
    <xf numFmtId="0" fontId="24" fillId="19" borderId="56" xfId="0" applyFont="1" applyFill="1" applyBorder="1" applyAlignment="1" applyProtection="1">
      <alignment horizontal="center" vertical="center"/>
    </xf>
    <xf numFmtId="0" fontId="14" fillId="13" borderId="0" xfId="0" applyFont="1" applyFill="1" applyBorder="1" applyAlignment="1" applyProtection="1">
      <alignment horizontal="center" vertical="center" wrapText="1"/>
    </xf>
    <xf numFmtId="0" fontId="13" fillId="13" borderId="21" xfId="0" applyFont="1" applyFill="1" applyBorder="1" applyAlignment="1" applyProtection="1">
      <alignment vertical="center" wrapText="1"/>
    </xf>
    <xf numFmtId="0" fontId="12" fillId="13" borderId="21" xfId="2" applyFont="1" applyFill="1" applyBorder="1" applyAlignment="1" applyProtection="1">
      <alignment vertical="center" wrapText="1"/>
    </xf>
    <xf numFmtId="0" fontId="21" fillId="13" borderId="0" xfId="0" applyFont="1" applyFill="1" applyBorder="1" applyAlignment="1" applyProtection="1">
      <alignment horizontal="center"/>
    </xf>
    <xf numFmtId="0" fontId="25" fillId="0" borderId="6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9" fontId="2" fillId="0" borderId="38" xfId="1" applyFont="1" applyFill="1" applyBorder="1" applyAlignment="1" applyProtection="1">
      <alignment horizontal="center" vertical="center"/>
    </xf>
    <xf numFmtId="9" fontId="2" fillId="0" borderId="3" xfId="1" applyFont="1" applyFill="1" applyBorder="1" applyAlignment="1" applyProtection="1">
      <alignment horizontal="center" vertical="center"/>
    </xf>
    <xf numFmtId="0" fontId="24" fillId="22" borderId="19" xfId="0" applyFont="1" applyFill="1" applyBorder="1" applyAlignment="1" applyProtection="1">
      <alignment horizontal="center" vertical="center"/>
    </xf>
    <xf numFmtId="0" fontId="24" fillId="22" borderId="52" xfId="0" applyFont="1" applyFill="1" applyBorder="1" applyAlignment="1" applyProtection="1">
      <alignment horizontal="center" vertical="center"/>
    </xf>
    <xf numFmtId="0" fontId="24" fillId="22" borderId="3" xfId="0" applyFont="1" applyFill="1" applyBorder="1" applyAlignment="1" applyProtection="1">
      <alignment horizontal="center" vertical="center"/>
    </xf>
    <xf numFmtId="1" fontId="2" fillId="0" borderId="49" xfId="1" applyNumberFormat="1" applyFont="1" applyFill="1" applyBorder="1" applyAlignment="1" applyProtection="1">
      <alignment horizontal="center" vertical="center"/>
      <protection locked="0"/>
    </xf>
    <xf numFmtId="1" fontId="2" fillId="0" borderId="50" xfId="1" applyNumberFormat="1" applyFont="1" applyFill="1" applyBorder="1" applyAlignment="1" applyProtection="1">
      <alignment horizontal="center" vertical="center"/>
      <protection locked="0"/>
    </xf>
    <xf numFmtId="1" fontId="2" fillId="0" borderId="51" xfId="1" applyNumberFormat="1" applyFont="1" applyFill="1" applyBorder="1" applyAlignment="1" applyProtection="1">
      <alignment horizontal="center" vertical="center"/>
      <protection locked="0"/>
    </xf>
    <xf numFmtId="9" fontId="2" fillId="0" borderId="19" xfId="1" applyFont="1" applyFill="1" applyBorder="1" applyAlignment="1" applyProtection="1">
      <alignment horizontal="center" vertical="center"/>
    </xf>
    <xf numFmtId="9" fontId="2" fillId="0" borderId="52" xfId="1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58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24" fillId="21" borderId="54" xfId="0" applyFont="1" applyFill="1" applyBorder="1" applyAlignment="1" applyProtection="1">
      <alignment horizontal="center" vertical="center"/>
    </xf>
    <xf numFmtId="0" fontId="24" fillId="21" borderId="51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12" fillId="12" borderId="22" xfId="2" applyFont="1" applyFill="1" applyBorder="1" applyAlignment="1" applyProtection="1">
      <alignment horizontal="center" vertical="center" wrapText="1"/>
    </xf>
    <xf numFmtId="0" fontId="12" fillId="12" borderId="30" xfId="2" applyFont="1" applyFill="1" applyBorder="1" applyAlignment="1" applyProtection="1">
      <alignment horizontal="center" vertical="center" wrapText="1"/>
    </xf>
    <xf numFmtId="0" fontId="12" fillId="12" borderId="23" xfId="2" applyFont="1" applyFill="1" applyBorder="1" applyAlignment="1" applyProtection="1">
      <alignment horizontal="center" vertical="center" wrapText="1"/>
    </xf>
    <xf numFmtId="0" fontId="12" fillId="12" borderId="21" xfId="2" applyFont="1" applyFill="1" applyBorder="1" applyAlignment="1" applyProtection="1">
      <alignment horizontal="center" vertical="center" wrapText="1"/>
    </xf>
    <xf numFmtId="0" fontId="12" fillId="12" borderId="0" xfId="2" applyFont="1" applyFill="1" applyBorder="1" applyAlignment="1" applyProtection="1">
      <alignment horizontal="center" vertical="center" wrapText="1"/>
    </xf>
    <xf numFmtId="0" fontId="12" fillId="12" borderId="24" xfId="2" applyFont="1" applyFill="1" applyBorder="1" applyAlignment="1" applyProtection="1">
      <alignment horizontal="center" vertical="center" wrapText="1"/>
    </xf>
    <xf numFmtId="0" fontId="12" fillId="12" borderId="25" xfId="2" applyFont="1" applyFill="1" applyBorder="1" applyAlignment="1" applyProtection="1">
      <alignment horizontal="center" vertical="center" wrapText="1"/>
    </xf>
    <xf numFmtId="0" fontId="12" fillId="12" borderId="33" xfId="2" applyFont="1" applyFill="1" applyBorder="1" applyAlignment="1" applyProtection="1">
      <alignment horizontal="center" vertical="center" wrapText="1"/>
    </xf>
    <xf numFmtId="0" fontId="12" fillId="12" borderId="26" xfId="2" applyFont="1" applyFill="1" applyBorder="1" applyAlignment="1" applyProtection="1">
      <alignment horizontal="center" vertical="center" wrapText="1"/>
    </xf>
    <xf numFmtId="0" fontId="13" fillId="9" borderId="22" xfId="0" applyFont="1" applyFill="1" applyBorder="1" applyAlignment="1" applyProtection="1">
      <alignment horizontal="center" vertical="center" wrapText="1"/>
    </xf>
    <xf numFmtId="0" fontId="13" fillId="9" borderId="30" xfId="0" applyFont="1" applyFill="1" applyBorder="1" applyAlignment="1" applyProtection="1">
      <alignment horizontal="center" vertical="center" wrapText="1"/>
    </xf>
    <xf numFmtId="0" fontId="13" fillId="9" borderId="23" xfId="0" applyFont="1" applyFill="1" applyBorder="1" applyAlignment="1" applyProtection="1">
      <alignment horizontal="center" vertical="center" wrapText="1"/>
    </xf>
    <xf numFmtId="0" fontId="13" fillId="9" borderId="21" xfId="0" applyFont="1" applyFill="1" applyBorder="1" applyAlignment="1" applyProtection="1">
      <alignment horizontal="center" vertical="center" wrapText="1"/>
    </xf>
    <xf numFmtId="0" fontId="13" fillId="9" borderId="0" xfId="0" applyFont="1" applyFill="1" applyBorder="1" applyAlignment="1" applyProtection="1">
      <alignment horizontal="center" vertical="center" wrapText="1"/>
    </xf>
    <xf numFmtId="0" fontId="13" fillId="9" borderId="24" xfId="0" applyFont="1" applyFill="1" applyBorder="1" applyAlignment="1" applyProtection="1">
      <alignment horizontal="center" vertical="center" wrapText="1"/>
    </xf>
    <xf numFmtId="0" fontId="13" fillId="9" borderId="25" xfId="0" applyFont="1" applyFill="1" applyBorder="1" applyAlignment="1" applyProtection="1">
      <alignment horizontal="center" vertical="center" wrapText="1"/>
    </xf>
    <xf numFmtId="0" fontId="13" fillId="9" borderId="33" xfId="0" applyFont="1" applyFill="1" applyBorder="1" applyAlignment="1" applyProtection="1">
      <alignment horizontal="center" vertical="center" wrapText="1"/>
    </xf>
    <xf numFmtId="0" fontId="13" fillId="9" borderId="26" xfId="0" applyFont="1" applyFill="1" applyBorder="1" applyAlignment="1" applyProtection="1">
      <alignment horizontal="center" vertical="center" wrapText="1"/>
    </xf>
    <xf numFmtId="0" fontId="24" fillId="22" borderId="38" xfId="0" applyFont="1" applyFill="1" applyBorder="1" applyAlignment="1" applyProtection="1">
      <alignment horizontal="center" vertical="center"/>
    </xf>
    <xf numFmtId="1" fontId="2" fillId="0" borderId="38" xfId="1" applyNumberFormat="1" applyFont="1" applyFill="1" applyBorder="1" applyAlignment="1" applyProtection="1">
      <alignment horizontal="center" vertical="center"/>
      <protection locked="0"/>
    </xf>
    <xf numFmtId="1" fontId="2" fillId="0" borderId="3" xfId="1" applyNumberFormat="1" applyFont="1" applyFill="1" applyBorder="1" applyAlignment="1" applyProtection="1">
      <alignment horizontal="center" vertical="center"/>
      <protection locked="0"/>
    </xf>
    <xf numFmtId="0" fontId="24" fillId="21" borderId="38" xfId="0" applyFont="1" applyFill="1" applyBorder="1" applyAlignment="1" applyProtection="1">
      <alignment horizontal="center" vertical="center"/>
    </xf>
    <xf numFmtId="0" fontId="24" fillId="21" borderId="3" xfId="0" applyFont="1" applyFill="1" applyBorder="1" applyAlignment="1" applyProtection="1">
      <alignment horizontal="center" vertical="center"/>
    </xf>
    <xf numFmtId="0" fontId="24" fillId="19" borderId="54" xfId="0" applyFont="1" applyFill="1" applyBorder="1" applyAlignment="1" applyProtection="1">
      <alignment horizontal="center" vertical="center"/>
    </xf>
    <xf numFmtId="0" fontId="24" fillId="19" borderId="51" xfId="0" applyFont="1" applyFill="1" applyBorder="1" applyAlignment="1" applyProtection="1">
      <alignment horizontal="center" vertical="center"/>
    </xf>
    <xf numFmtId="0" fontId="24" fillId="21" borderId="52" xfId="0" applyFont="1" applyFill="1" applyBorder="1" applyAlignment="1" applyProtection="1">
      <alignment horizontal="center" vertical="center"/>
    </xf>
    <xf numFmtId="0" fontId="2" fillId="0" borderId="38" xfId="1" applyNumberFormat="1" applyFont="1" applyFill="1" applyBorder="1" applyAlignment="1" applyProtection="1">
      <alignment horizontal="center" vertical="center"/>
      <protection locked="0"/>
    </xf>
    <xf numFmtId="0" fontId="2" fillId="0" borderId="3" xfId="1" applyNumberFormat="1" applyFont="1" applyFill="1" applyBorder="1" applyAlignment="1" applyProtection="1">
      <alignment horizontal="center" vertical="center"/>
      <protection locked="0"/>
    </xf>
    <xf numFmtId="0" fontId="24" fillId="22" borderId="16" xfId="0" applyFont="1" applyFill="1" applyBorder="1" applyAlignment="1" applyProtection="1">
      <alignment horizontal="center" vertical="center"/>
    </xf>
    <xf numFmtId="0" fontId="24" fillId="22" borderId="63" xfId="0" applyFont="1" applyFill="1" applyBorder="1" applyAlignment="1" applyProtection="1">
      <alignment horizontal="center" vertical="center"/>
    </xf>
    <xf numFmtId="0" fontId="24" fillId="21" borderId="16" xfId="0" applyFont="1" applyFill="1" applyBorder="1" applyAlignment="1" applyProtection="1">
      <alignment horizontal="center" vertical="center"/>
    </xf>
    <xf numFmtId="0" fontId="24" fillId="21" borderId="63" xfId="0" applyFont="1" applyFill="1" applyBorder="1" applyAlignment="1" applyProtection="1">
      <alignment horizontal="center" vertical="center"/>
    </xf>
    <xf numFmtId="9" fontId="2" fillId="0" borderId="38" xfId="1" applyFont="1" applyFill="1" applyBorder="1" applyAlignment="1" applyProtection="1">
      <alignment horizontal="center" vertical="center"/>
      <protection locked="0"/>
    </xf>
    <xf numFmtId="9" fontId="2" fillId="0" borderId="52" xfId="1" applyFont="1" applyFill="1" applyBorder="1" applyAlignment="1" applyProtection="1">
      <alignment horizontal="center" vertical="center"/>
      <protection locked="0"/>
    </xf>
    <xf numFmtId="9" fontId="2" fillId="0" borderId="3" xfId="1" applyFont="1" applyFill="1" applyBorder="1" applyAlignment="1" applyProtection="1">
      <alignment horizontal="center" vertical="center"/>
      <protection locked="0"/>
    </xf>
    <xf numFmtId="0" fontId="8" fillId="13" borderId="0" xfId="2" applyFont="1" applyFill="1" applyBorder="1" applyAlignment="1" applyProtection="1">
      <alignment horizontal="center" vertical="center"/>
    </xf>
    <xf numFmtId="0" fontId="18" fillId="15" borderId="22" xfId="2" applyFont="1" applyFill="1" applyBorder="1" applyAlignment="1" applyProtection="1">
      <alignment horizontal="center" vertical="center" wrapText="1"/>
    </xf>
    <xf numFmtId="0" fontId="18" fillId="15" borderId="23" xfId="2" applyFont="1" applyFill="1" applyBorder="1" applyAlignment="1" applyProtection="1">
      <alignment horizontal="center" vertical="center" wrapText="1"/>
    </xf>
    <xf numFmtId="0" fontId="18" fillId="15" borderId="21" xfId="2" applyFont="1" applyFill="1" applyBorder="1" applyAlignment="1" applyProtection="1">
      <alignment horizontal="center" vertical="center" wrapText="1"/>
    </xf>
    <xf numFmtId="0" fontId="18" fillId="15" borderId="24" xfId="2" applyFont="1" applyFill="1" applyBorder="1" applyAlignment="1" applyProtection="1">
      <alignment horizontal="center" vertical="center" wrapText="1"/>
    </xf>
    <xf numFmtId="0" fontId="18" fillId="15" borderId="25" xfId="2" applyFont="1" applyFill="1" applyBorder="1" applyAlignment="1" applyProtection="1">
      <alignment horizontal="center" vertical="center" wrapText="1"/>
    </xf>
    <xf numFmtId="0" fontId="18" fillId="15" borderId="26" xfId="2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2" fillId="9" borderId="22" xfId="0" applyFont="1" applyFill="1" applyBorder="1" applyAlignment="1" applyProtection="1">
      <alignment horizontal="center" vertical="center" wrapText="1"/>
    </xf>
    <xf numFmtId="0" fontId="2" fillId="9" borderId="23" xfId="0" applyFont="1" applyFill="1" applyBorder="1" applyAlignment="1" applyProtection="1">
      <alignment horizontal="center" vertical="center" wrapText="1"/>
    </xf>
    <xf numFmtId="0" fontId="2" fillId="9" borderId="21" xfId="0" applyFont="1" applyFill="1" applyBorder="1" applyAlignment="1" applyProtection="1">
      <alignment horizontal="center" vertical="center" wrapText="1"/>
    </xf>
    <xf numFmtId="0" fontId="2" fillId="9" borderId="24" xfId="0" applyFont="1" applyFill="1" applyBorder="1" applyAlignment="1" applyProtection="1">
      <alignment horizontal="center" vertical="center" wrapText="1"/>
    </xf>
    <xf numFmtId="0" fontId="2" fillId="9" borderId="25" xfId="0" applyFont="1" applyFill="1" applyBorder="1" applyAlignment="1" applyProtection="1">
      <alignment horizontal="center" vertical="center" wrapText="1"/>
    </xf>
    <xf numFmtId="0" fontId="2" fillId="9" borderId="26" xfId="0" applyFont="1" applyFill="1" applyBorder="1" applyAlignment="1" applyProtection="1">
      <alignment horizontal="center" vertical="center" wrapText="1"/>
    </xf>
    <xf numFmtId="0" fontId="0" fillId="16" borderId="45" xfId="0" applyFill="1" applyBorder="1" applyAlignment="1">
      <alignment horizontal="center" vertical="center"/>
    </xf>
    <xf numFmtId="0" fontId="0" fillId="16" borderId="41" xfId="0" applyFill="1" applyBorder="1" applyAlignment="1">
      <alignment horizontal="center" vertical="center"/>
    </xf>
    <xf numFmtId="0" fontId="0" fillId="16" borderId="46" xfId="0" applyFill="1" applyBorder="1" applyAlignment="1">
      <alignment horizontal="center" vertical="center"/>
    </xf>
    <xf numFmtId="0" fontId="0" fillId="16" borderId="42" xfId="0" applyFill="1" applyBorder="1" applyAlignment="1">
      <alignment horizontal="center" vertical="center"/>
    </xf>
    <xf numFmtId="0" fontId="0" fillId="16" borderId="44" xfId="0" applyFill="1" applyBorder="1" applyAlignment="1">
      <alignment horizontal="center" vertical="center"/>
    </xf>
    <xf numFmtId="0" fontId="0" fillId="16" borderId="40" xfId="0" applyFill="1" applyBorder="1" applyAlignment="1">
      <alignment horizontal="center" vertical="center"/>
    </xf>
    <xf numFmtId="0" fontId="2" fillId="13" borderId="0" xfId="0" applyFont="1" applyFill="1" applyBorder="1" applyAlignment="1" applyProtection="1">
      <alignment horizontal="center" vertical="center" wrapText="1"/>
    </xf>
    <xf numFmtId="0" fontId="18" fillId="13" borderId="0" xfId="2" applyFont="1" applyFill="1" applyBorder="1" applyAlignment="1" applyProtection="1">
      <alignment horizontal="center" vertical="center" wrapText="1"/>
    </xf>
    <xf numFmtId="0" fontId="21" fillId="13" borderId="0" xfId="0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16" borderId="47" xfId="0" applyFill="1" applyBorder="1" applyAlignment="1">
      <alignment horizontal="center" vertical="center"/>
    </xf>
    <xf numFmtId="0" fontId="0" fillId="16" borderId="48" xfId="0" applyFill="1" applyBorder="1" applyAlignment="1">
      <alignment horizontal="center" vertical="center"/>
    </xf>
    <xf numFmtId="0" fontId="23" fillId="13" borderId="0" xfId="0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256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4B084"/>
      <color rgb="FFF28EF4"/>
      <color rgb="FFBF95CB"/>
      <color rgb="FFFED990"/>
      <color rgb="FF9FDAFF"/>
      <color rgb="FFBF95C3"/>
      <color rgb="FFB583C3"/>
      <color rgb="FFFF7575"/>
      <color rgb="FF97D99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rbood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athematics.bourne-grammar.lincs.sch.uk/BGSmathsYr7.html" TargetMode="External"/><Relationship Id="rId5" Type="http://schemas.openxmlformats.org/officeDocument/2006/relationships/hyperlink" Target="https://mathematics.bourne-grammar.lincs.sch.uk/BGSmathsYr10.html" TargetMode="External"/><Relationship Id="rId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rbood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athematics.bourne-grammar.lincs.sch.uk/BGSmathsYr10.html" TargetMode="External"/><Relationship Id="rId4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rbood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athematics.bourne-grammar.lincs.sch.uk/BGSmathsYr11.html" TargetMode="External"/><Relationship Id="rId4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rbood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athematics.bourne-grammar.lincs.sch.uk/BGSmathsYr10.html" TargetMode="External"/><Relationship Id="rId4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rbood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athematics.bourne-grammar.lincs.sch.uk/BGSmathsYr10.html" TargetMode="External"/><Relationship Id="rId4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rbood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athematics.bourne-grammar.lincs.sch.uk/BGSmathsYr10.html" TargetMode="External"/><Relationship Id="rId4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rbood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athematics.bourne-grammar.lincs.sch.uk/BGSmathsYr10.html" TargetMode="External"/><Relationship Id="rId4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rbood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athematics.bourne-grammar.lincs.sch.uk/BGSmathsYr11.html" TargetMode="External"/><Relationship Id="rId4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rbood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athematics.bourne-grammar.lincs.sch.uk/BGSmathsYr11.html" TargetMode="External"/><Relationship Id="rId4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rbood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athematics.bourne-grammar.lincs.sch.uk/BGSmathsYr11.html" TargetMode="External"/><Relationship Id="rId4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rbood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athematics.bourne-grammar.lincs.sch.uk/BGSmathsYr11.html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rbood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athematics.bourne-grammar.lincs.sch.uk/BGSmathsYr10.html" TargetMode="External"/><Relationship Id="rId4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rbood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athematics.bourne-grammar.lincs.sch.uk/BGSmathsYr10.html" TargetMode="External"/><Relationship Id="rId4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rbood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athematics.bourne-grammar.lincs.sch.uk/BGSmathsYr11.html" TargetMode="External"/><Relationship Id="rId4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rbood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athematics.bourne-grammar.lincs.sch.uk/BGSmathsYr11.html" TargetMode="External"/><Relationship Id="rId4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rbood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athematics.bourne-grammar.lincs.sch.uk/BGSmathsYr11.html" TargetMode="External"/><Relationship Id="rId4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rbood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athematics.bourne-grammar.lincs.sch.uk/BGSmathsYr11.html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rbood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athematics.bourne-grammar.lincs.sch.uk/BGSmathsYr10.html" TargetMode="Externa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rbood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athematics.bourne-grammar.lincs.sch.uk/BGSmathsYr10.html" TargetMode="Externa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rbood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athematics.bourne-grammar.lincs.sch.uk/BGSmathsYr10.html" TargetMode="External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rbood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athematics.bourne-grammar.lincs.sch.uk/BGSmathsYr10.html" TargetMode="Externa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rbood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athematics.bourne-grammar.lincs.sch.uk/BGSmathsYr10.html" TargetMode="External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rbood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athematics.bourne-grammar.lincs.sch.uk/BGSmathsYr10.html" TargetMode="External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rbood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athematics.bourne-grammar.lincs.sch.uk/BGSmathsYr10.html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30480</xdr:rowOff>
    </xdr:from>
    <xdr:to>
      <xdr:col>4</xdr:col>
      <xdr:colOff>587474</xdr:colOff>
      <xdr:row>0</xdr:row>
      <xdr:rowOff>391712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8660" y="30480"/>
          <a:ext cx="1181834" cy="361232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609600</xdr:colOff>
      <xdr:row>0</xdr:row>
      <xdr:rowOff>396240</xdr:rowOff>
    </xdr:to>
    <xdr:pic>
      <xdr:nvPicPr>
        <xdr:cNvPr id="8" name="Picture 7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37860" y="0"/>
          <a:ext cx="1234440" cy="396240"/>
        </a:xfrm>
        <a:prstGeom prst="rect">
          <a:avLst/>
        </a:prstGeom>
        <a:ln w="22225">
          <a:noFill/>
        </a:ln>
      </xdr:spPr>
    </xdr:pic>
    <xdr:clientData/>
  </xdr:twoCellAnchor>
  <xdr:twoCellAnchor editAs="oneCell">
    <xdr:from>
      <xdr:col>3</xdr:col>
      <xdr:colOff>29747</xdr:colOff>
      <xdr:row>0</xdr:row>
      <xdr:rowOff>22860</xdr:rowOff>
    </xdr:from>
    <xdr:to>
      <xdr:col>4</xdr:col>
      <xdr:colOff>586741</xdr:colOff>
      <xdr:row>0</xdr:row>
      <xdr:rowOff>384092</xdr:rowOff>
    </xdr:to>
    <xdr:pic>
      <xdr:nvPicPr>
        <xdr:cNvPr id="9" name="Picture 8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4147" y="6362700"/>
          <a:ext cx="1181834" cy="361232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22860</xdr:rowOff>
    </xdr:from>
    <xdr:to>
      <xdr:col>4</xdr:col>
      <xdr:colOff>579854</xdr:colOff>
      <xdr:row>0</xdr:row>
      <xdr:rowOff>399332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22860"/>
          <a:ext cx="1181834" cy="368852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609600</xdr:colOff>
      <xdr:row>0</xdr:row>
      <xdr:rowOff>403860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37860" y="0"/>
          <a:ext cx="1234440" cy="403860"/>
        </a:xfrm>
        <a:prstGeom prst="rect">
          <a:avLst/>
        </a:prstGeom>
        <a:ln w="222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22860</xdr:rowOff>
    </xdr:from>
    <xdr:to>
      <xdr:col>4</xdr:col>
      <xdr:colOff>579854</xdr:colOff>
      <xdr:row>0</xdr:row>
      <xdr:rowOff>406952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22860"/>
          <a:ext cx="1181834" cy="376472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609600</xdr:colOff>
      <xdr:row>0</xdr:row>
      <xdr:rowOff>403860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37860" y="0"/>
          <a:ext cx="1234440" cy="403860"/>
        </a:xfrm>
        <a:prstGeom prst="rect">
          <a:avLst/>
        </a:prstGeom>
        <a:ln w="222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22860</xdr:rowOff>
    </xdr:from>
    <xdr:to>
      <xdr:col>4</xdr:col>
      <xdr:colOff>579854</xdr:colOff>
      <xdr:row>0</xdr:row>
      <xdr:rowOff>396240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22860"/>
          <a:ext cx="1181834" cy="37338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609600</xdr:colOff>
      <xdr:row>0</xdr:row>
      <xdr:rowOff>396240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37860" y="0"/>
          <a:ext cx="1234440" cy="396240"/>
        </a:xfrm>
        <a:prstGeom prst="rect">
          <a:avLst/>
        </a:prstGeom>
        <a:ln w="222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22860</xdr:rowOff>
    </xdr:from>
    <xdr:to>
      <xdr:col>4</xdr:col>
      <xdr:colOff>579854</xdr:colOff>
      <xdr:row>0</xdr:row>
      <xdr:rowOff>403860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22860"/>
          <a:ext cx="1181834" cy="37338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609600</xdr:colOff>
      <xdr:row>0</xdr:row>
      <xdr:rowOff>403860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37860" y="0"/>
          <a:ext cx="1234440" cy="396240"/>
        </a:xfrm>
        <a:prstGeom prst="rect">
          <a:avLst/>
        </a:prstGeom>
        <a:ln w="222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22860</xdr:rowOff>
    </xdr:from>
    <xdr:to>
      <xdr:col>4</xdr:col>
      <xdr:colOff>579854</xdr:colOff>
      <xdr:row>0</xdr:row>
      <xdr:rowOff>399332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22860"/>
          <a:ext cx="1181834" cy="368852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609600</xdr:colOff>
      <xdr:row>0</xdr:row>
      <xdr:rowOff>396240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37860" y="0"/>
          <a:ext cx="1234440" cy="396240"/>
        </a:xfrm>
        <a:prstGeom prst="rect">
          <a:avLst/>
        </a:prstGeom>
        <a:ln w="222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22860</xdr:rowOff>
    </xdr:from>
    <xdr:to>
      <xdr:col>4</xdr:col>
      <xdr:colOff>579854</xdr:colOff>
      <xdr:row>0</xdr:row>
      <xdr:rowOff>406952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22860"/>
          <a:ext cx="1181834" cy="376472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609600</xdr:colOff>
      <xdr:row>0</xdr:row>
      <xdr:rowOff>403860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37860" y="0"/>
          <a:ext cx="1234440" cy="396240"/>
        </a:xfrm>
        <a:prstGeom prst="rect">
          <a:avLst/>
        </a:prstGeom>
        <a:ln w="22225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22860</xdr:rowOff>
    </xdr:from>
    <xdr:to>
      <xdr:col>4</xdr:col>
      <xdr:colOff>579854</xdr:colOff>
      <xdr:row>0</xdr:row>
      <xdr:rowOff>403860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22860"/>
          <a:ext cx="1181834" cy="37338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609600</xdr:colOff>
      <xdr:row>0</xdr:row>
      <xdr:rowOff>403860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37860" y="0"/>
          <a:ext cx="1234440" cy="396240"/>
        </a:xfrm>
        <a:prstGeom prst="rect">
          <a:avLst/>
        </a:prstGeom>
        <a:ln w="22225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22860</xdr:rowOff>
    </xdr:from>
    <xdr:to>
      <xdr:col>4</xdr:col>
      <xdr:colOff>579854</xdr:colOff>
      <xdr:row>0</xdr:row>
      <xdr:rowOff>388620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22860"/>
          <a:ext cx="1181834" cy="36576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609600</xdr:colOff>
      <xdr:row>0</xdr:row>
      <xdr:rowOff>403860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37860" y="0"/>
          <a:ext cx="1234440" cy="403860"/>
        </a:xfrm>
        <a:prstGeom prst="rect">
          <a:avLst/>
        </a:prstGeom>
        <a:ln w="22225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22860</xdr:rowOff>
    </xdr:from>
    <xdr:to>
      <xdr:col>4</xdr:col>
      <xdr:colOff>579854</xdr:colOff>
      <xdr:row>0</xdr:row>
      <xdr:rowOff>399332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22860"/>
          <a:ext cx="1181834" cy="368852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609600</xdr:colOff>
      <xdr:row>0</xdr:row>
      <xdr:rowOff>373380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37860" y="0"/>
          <a:ext cx="1234440" cy="373380"/>
        </a:xfrm>
        <a:prstGeom prst="rect">
          <a:avLst/>
        </a:prstGeom>
        <a:ln w="22225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22860</xdr:rowOff>
    </xdr:from>
    <xdr:to>
      <xdr:col>4</xdr:col>
      <xdr:colOff>579854</xdr:colOff>
      <xdr:row>0</xdr:row>
      <xdr:rowOff>391712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22860"/>
          <a:ext cx="1181834" cy="361232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609600</xdr:colOff>
      <xdr:row>0</xdr:row>
      <xdr:rowOff>403860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37860" y="0"/>
          <a:ext cx="1234440" cy="396240"/>
        </a:xfrm>
        <a:prstGeom prst="rect">
          <a:avLst/>
        </a:prstGeom>
        <a:ln w="222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22860</xdr:rowOff>
    </xdr:from>
    <xdr:to>
      <xdr:col>4</xdr:col>
      <xdr:colOff>579854</xdr:colOff>
      <xdr:row>0</xdr:row>
      <xdr:rowOff>384092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22860"/>
          <a:ext cx="1181834" cy="361232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609600</xdr:colOff>
      <xdr:row>0</xdr:row>
      <xdr:rowOff>396240</xdr:rowOff>
    </xdr:to>
    <xdr:pic>
      <xdr:nvPicPr>
        <xdr:cNvPr id="7" name="Picture 6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37860" y="0"/>
          <a:ext cx="1234440" cy="396240"/>
        </a:xfrm>
        <a:prstGeom prst="rect">
          <a:avLst/>
        </a:prstGeom>
        <a:ln w="22225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15240</xdr:rowOff>
    </xdr:from>
    <xdr:to>
      <xdr:col>4</xdr:col>
      <xdr:colOff>579854</xdr:colOff>
      <xdr:row>0</xdr:row>
      <xdr:rowOff>403860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15240"/>
          <a:ext cx="1181834" cy="38862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5</xdr:col>
      <xdr:colOff>30480</xdr:colOff>
      <xdr:row>0</xdr:row>
      <xdr:rowOff>0</xdr:rowOff>
    </xdr:from>
    <xdr:to>
      <xdr:col>6</xdr:col>
      <xdr:colOff>609600</xdr:colOff>
      <xdr:row>0</xdr:row>
      <xdr:rowOff>365760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68340" y="0"/>
          <a:ext cx="1203960" cy="365760"/>
        </a:xfrm>
        <a:prstGeom prst="rect">
          <a:avLst/>
        </a:prstGeom>
        <a:ln w="22225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7620</xdr:rowOff>
    </xdr:from>
    <xdr:to>
      <xdr:col>4</xdr:col>
      <xdr:colOff>579854</xdr:colOff>
      <xdr:row>0</xdr:row>
      <xdr:rowOff>403860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7620"/>
          <a:ext cx="1181834" cy="39624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5</xdr:col>
      <xdr:colOff>30480</xdr:colOff>
      <xdr:row>0</xdr:row>
      <xdr:rowOff>0</xdr:rowOff>
    </xdr:from>
    <xdr:to>
      <xdr:col>6</xdr:col>
      <xdr:colOff>609600</xdr:colOff>
      <xdr:row>0</xdr:row>
      <xdr:rowOff>373380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35140" y="0"/>
          <a:ext cx="1203960" cy="365760"/>
        </a:xfrm>
        <a:prstGeom prst="rect">
          <a:avLst/>
        </a:prstGeom>
        <a:ln w="22225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22860</xdr:rowOff>
    </xdr:from>
    <xdr:to>
      <xdr:col>4</xdr:col>
      <xdr:colOff>579854</xdr:colOff>
      <xdr:row>0</xdr:row>
      <xdr:rowOff>396240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22860"/>
          <a:ext cx="1181834" cy="37338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609600</xdr:colOff>
      <xdr:row>0</xdr:row>
      <xdr:rowOff>396240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37860" y="0"/>
          <a:ext cx="1234440" cy="396240"/>
        </a:xfrm>
        <a:prstGeom prst="rect">
          <a:avLst/>
        </a:prstGeom>
        <a:ln w="22225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22860</xdr:rowOff>
    </xdr:from>
    <xdr:to>
      <xdr:col>4</xdr:col>
      <xdr:colOff>579854</xdr:colOff>
      <xdr:row>0</xdr:row>
      <xdr:rowOff>396240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22860"/>
          <a:ext cx="1181834" cy="37338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609600</xdr:colOff>
      <xdr:row>0</xdr:row>
      <xdr:rowOff>388620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37860" y="0"/>
          <a:ext cx="1234440" cy="388620"/>
        </a:xfrm>
        <a:prstGeom prst="rect">
          <a:avLst/>
        </a:prstGeom>
        <a:ln w="22225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22860</xdr:rowOff>
    </xdr:from>
    <xdr:to>
      <xdr:col>4</xdr:col>
      <xdr:colOff>579854</xdr:colOff>
      <xdr:row>0</xdr:row>
      <xdr:rowOff>399332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22860"/>
          <a:ext cx="1181834" cy="368852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609600</xdr:colOff>
      <xdr:row>0</xdr:row>
      <xdr:rowOff>373380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37860" y="0"/>
          <a:ext cx="1234440" cy="373380"/>
        </a:xfrm>
        <a:prstGeom prst="rect">
          <a:avLst/>
        </a:prstGeom>
        <a:ln w="222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22860</xdr:rowOff>
    </xdr:from>
    <xdr:to>
      <xdr:col>4</xdr:col>
      <xdr:colOff>579854</xdr:colOff>
      <xdr:row>0</xdr:row>
      <xdr:rowOff>391712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22860"/>
          <a:ext cx="1181834" cy="361232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609600</xdr:colOff>
      <xdr:row>0</xdr:row>
      <xdr:rowOff>403860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37860" y="0"/>
          <a:ext cx="1234440" cy="396240"/>
        </a:xfrm>
        <a:prstGeom prst="rect">
          <a:avLst/>
        </a:prstGeom>
        <a:ln w="222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22860</xdr:rowOff>
    </xdr:from>
    <xdr:to>
      <xdr:col>4</xdr:col>
      <xdr:colOff>579854</xdr:colOff>
      <xdr:row>0</xdr:row>
      <xdr:rowOff>391712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22860"/>
          <a:ext cx="1181834" cy="361232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609600</xdr:colOff>
      <xdr:row>0</xdr:row>
      <xdr:rowOff>403860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37860" y="0"/>
          <a:ext cx="1234440" cy="396240"/>
        </a:xfrm>
        <a:prstGeom prst="rect">
          <a:avLst/>
        </a:prstGeom>
        <a:ln w="222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22860</xdr:rowOff>
    </xdr:from>
    <xdr:to>
      <xdr:col>4</xdr:col>
      <xdr:colOff>579854</xdr:colOff>
      <xdr:row>0</xdr:row>
      <xdr:rowOff>391712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22860"/>
          <a:ext cx="1181834" cy="361232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609600</xdr:colOff>
      <xdr:row>0</xdr:row>
      <xdr:rowOff>403860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37860" y="0"/>
          <a:ext cx="1234440" cy="396240"/>
        </a:xfrm>
        <a:prstGeom prst="rect">
          <a:avLst/>
        </a:prstGeom>
        <a:ln w="222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22860</xdr:rowOff>
    </xdr:from>
    <xdr:to>
      <xdr:col>4</xdr:col>
      <xdr:colOff>579854</xdr:colOff>
      <xdr:row>0</xdr:row>
      <xdr:rowOff>391712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22860"/>
          <a:ext cx="1181834" cy="361232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609600</xdr:colOff>
      <xdr:row>0</xdr:row>
      <xdr:rowOff>403860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37860" y="0"/>
          <a:ext cx="1234440" cy="396240"/>
        </a:xfrm>
        <a:prstGeom prst="rect">
          <a:avLst/>
        </a:prstGeom>
        <a:ln w="222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22860</xdr:rowOff>
    </xdr:from>
    <xdr:to>
      <xdr:col>4</xdr:col>
      <xdr:colOff>579854</xdr:colOff>
      <xdr:row>0</xdr:row>
      <xdr:rowOff>391712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22860"/>
          <a:ext cx="1181834" cy="361232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609600</xdr:colOff>
      <xdr:row>0</xdr:row>
      <xdr:rowOff>403860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37860" y="0"/>
          <a:ext cx="1234440" cy="396240"/>
        </a:xfrm>
        <a:prstGeom prst="rect">
          <a:avLst/>
        </a:prstGeom>
        <a:ln w="222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22860</xdr:rowOff>
    </xdr:from>
    <xdr:to>
      <xdr:col>4</xdr:col>
      <xdr:colOff>579854</xdr:colOff>
      <xdr:row>0</xdr:row>
      <xdr:rowOff>399332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22860"/>
          <a:ext cx="1181834" cy="368852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609600</xdr:colOff>
      <xdr:row>0</xdr:row>
      <xdr:rowOff>396240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37860" y="0"/>
          <a:ext cx="1234440" cy="396240"/>
        </a:xfrm>
        <a:prstGeom prst="rect">
          <a:avLst/>
        </a:prstGeom>
        <a:ln w="222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22860</xdr:rowOff>
    </xdr:from>
    <xdr:to>
      <xdr:col>4</xdr:col>
      <xdr:colOff>579854</xdr:colOff>
      <xdr:row>0</xdr:row>
      <xdr:rowOff>391712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22860"/>
          <a:ext cx="1181834" cy="361232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609600</xdr:colOff>
      <xdr:row>0</xdr:row>
      <xdr:rowOff>403860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37860" y="0"/>
          <a:ext cx="1234440" cy="396240"/>
        </a:xfrm>
        <a:prstGeom prst="rect">
          <a:avLst/>
        </a:prstGeom>
        <a:ln w="222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V26"/>
  <sheetViews>
    <sheetView showGridLines="0" showRowColHeaders="0" tabSelected="1" zoomScale="70" zoomScaleNormal="70" workbookViewId="0"/>
  </sheetViews>
  <sheetFormatPr defaultColWidth="9.109375" defaultRowHeight="14.4" x14ac:dyDescent="0.3"/>
  <cols>
    <col min="1" max="1" width="2.5546875" style="36" customWidth="1"/>
    <col min="2" max="2" width="6.88671875" style="36" bestFit="1" customWidth="1"/>
    <col min="3" max="3" width="7.6640625" style="36" bestFit="1" customWidth="1"/>
    <col min="4" max="4" width="11" style="36" bestFit="1" customWidth="1"/>
    <col min="5" max="5" width="46" style="36" customWidth="1"/>
    <col min="6" max="6" width="15.44140625" style="36" bestFit="1" customWidth="1"/>
    <col min="7" max="7" width="22.77734375" style="36" bestFit="1" customWidth="1"/>
    <col min="8" max="8" width="15.21875" style="36" bestFit="1" customWidth="1"/>
    <col min="9" max="9" width="6.88671875" style="36" customWidth="1"/>
    <col min="10" max="10" width="12.33203125" style="36" hidden="1" customWidth="1"/>
    <col min="11" max="11" width="28.33203125" style="36" customWidth="1"/>
    <col min="12" max="13" width="13.77734375" style="36" bestFit="1" customWidth="1"/>
    <col min="14" max="14" width="14.33203125" style="36" customWidth="1"/>
    <col min="15" max="15" width="27.6640625" style="36" customWidth="1"/>
    <col min="16" max="17" width="9.109375" style="36"/>
    <col min="18" max="18" width="0" style="36" hidden="1" customWidth="1"/>
    <col min="19" max="19" width="23.44140625" style="36" hidden="1" customWidth="1"/>
    <col min="20" max="22" width="0" style="36" hidden="1" customWidth="1"/>
    <col min="23" max="16384" width="9.109375" style="36"/>
  </cols>
  <sheetData>
    <row r="1" spans="2:22" ht="9" customHeight="1" thickBot="1" x14ac:dyDescent="0.35"/>
    <row r="2" spans="2:22" ht="21.6" thickBot="1" x14ac:dyDescent="0.45">
      <c r="B2" s="42" t="s">
        <v>1</v>
      </c>
      <c r="C2" s="43" t="s">
        <v>2</v>
      </c>
      <c r="D2" s="44" t="s">
        <v>0</v>
      </c>
      <c r="E2" s="43" t="s">
        <v>3</v>
      </c>
      <c r="F2" s="44" t="s">
        <v>165</v>
      </c>
      <c r="G2" s="44" t="s">
        <v>323</v>
      </c>
      <c r="H2" s="45" t="s">
        <v>4</v>
      </c>
      <c r="I2" s="45" t="s">
        <v>5</v>
      </c>
      <c r="J2" s="43" t="s">
        <v>6</v>
      </c>
      <c r="K2" s="156" t="s">
        <v>152</v>
      </c>
      <c r="L2" s="157"/>
      <c r="M2" s="157"/>
      <c r="N2" s="158"/>
      <c r="O2" s="132"/>
      <c r="P2" s="106"/>
      <c r="Q2" s="106"/>
      <c r="R2" s="106"/>
      <c r="S2" s="38"/>
    </row>
    <row r="3" spans="2:22" ht="23.25" customHeight="1" x14ac:dyDescent="0.3">
      <c r="B3" s="46">
        <v>9</v>
      </c>
      <c r="C3" s="47">
        <v>6</v>
      </c>
      <c r="D3" s="14">
        <v>3</v>
      </c>
      <c r="E3" s="13" t="s">
        <v>10</v>
      </c>
      <c r="F3" s="9" t="str">
        <f ca="1">IFERROR(VLOOKUP("My Rating",INDIRECT("CHAPTER"&amp;D3&amp;"!"&amp;"B:C"),2,FALSE),"")</f>
        <v/>
      </c>
      <c r="G3" s="142" t="s">
        <v>322</v>
      </c>
      <c r="H3" s="145"/>
      <c r="I3" s="148" t="str">
        <f>IF(ISBLANK(H3),"",H3/40)</f>
        <v/>
      </c>
      <c r="J3" s="150"/>
      <c r="K3" s="159"/>
      <c r="L3" s="160"/>
      <c r="M3" s="160"/>
      <c r="N3" s="161"/>
      <c r="O3" s="132"/>
      <c r="P3" s="106"/>
      <c r="Q3" s="106"/>
      <c r="R3" s="106"/>
      <c r="S3" s="131"/>
    </row>
    <row r="4" spans="2:22" ht="23.25" customHeight="1" thickBot="1" x14ac:dyDescent="0.35">
      <c r="B4" s="48">
        <v>9</v>
      </c>
      <c r="C4" s="49">
        <v>6</v>
      </c>
      <c r="D4" s="19">
        <v>4</v>
      </c>
      <c r="E4" s="20" t="s">
        <v>11</v>
      </c>
      <c r="F4" s="10" t="str">
        <f t="shared" ref="F4:F26" ca="1" si="0">IFERROR(VLOOKUP("My Rating",INDIRECT("CHAPTER"&amp;D4&amp;"!"&amp;"B:C"),2,FALSE),"")</f>
        <v/>
      </c>
      <c r="G4" s="143"/>
      <c r="H4" s="146"/>
      <c r="I4" s="149"/>
      <c r="J4" s="151"/>
      <c r="K4" s="159"/>
      <c r="L4" s="160"/>
      <c r="M4" s="160"/>
      <c r="N4" s="161"/>
      <c r="O4" s="132"/>
      <c r="P4" s="106"/>
      <c r="Q4" s="106"/>
      <c r="R4" s="106"/>
      <c r="S4" s="131"/>
    </row>
    <row r="5" spans="2:22" ht="23.25" customHeight="1" thickBot="1" x14ac:dyDescent="0.35">
      <c r="B5" s="46">
        <v>10</v>
      </c>
      <c r="C5" s="47">
        <v>1</v>
      </c>
      <c r="D5" s="21">
        <v>1</v>
      </c>
      <c r="E5" s="22" t="s">
        <v>7</v>
      </c>
      <c r="F5" s="9" t="str">
        <f t="shared" ca="1" si="0"/>
        <v/>
      </c>
      <c r="G5" s="144"/>
      <c r="H5" s="147"/>
      <c r="I5" s="141"/>
      <c r="J5" s="152"/>
      <c r="K5" s="162"/>
      <c r="L5" s="163"/>
      <c r="M5" s="163"/>
      <c r="N5" s="164"/>
      <c r="O5" s="132"/>
      <c r="P5" s="106"/>
      <c r="Q5" s="106"/>
      <c r="R5" s="106"/>
      <c r="S5" s="131"/>
    </row>
    <row r="6" spans="2:22" ht="23.25" customHeight="1" x14ac:dyDescent="0.3">
      <c r="B6" s="50">
        <v>10</v>
      </c>
      <c r="C6" s="51">
        <v>1</v>
      </c>
      <c r="D6" s="15">
        <v>7</v>
      </c>
      <c r="E6" s="16" t="s">
        <v>14</v>
      </c>
      <c r="F6" s="11" t="str">
        <f t="shared" ca="1" si="0"/>
        <v/>
      </c>
      <c r="G6" s="153" t="s">
        <v>324</v>
      </c>
      <c r="H6" s="175"/>
      <c r="I6" s="140" t="str">
        <f>IF(ISBLANK(H6),"",H6/40)</f>
        <v/>
      </c>
      <c r="J6" s="155"/>
      <c r="O6" s="106"/>
      <c r="P6" s="106"/>
      <c r="Q6" s="106"/>
      <c r="R6" s="106"/>
      <c r="S6" s="40"/>
    </row>
    <row r="7" spans="2:22" ht="23.25" customHeight="1" x14ac:dyDescent="0.3">
      <c r="B7" s="50">
        <v>10</v>
      </c>
      <c r="C7" s="51">
        <v>2</v>
      </c>
      <c r="D7" s="23">
        <v>5</v>
      </c>
      <c r="E7" s="24" t="s">
        <v>12</v>
      </c>
      <c r="F7" s="11" t="str">
        <f t="shared" ca="1" si="0"/>
        <v/>
      </c>
      <c r="G7" s="154"/>
      <c r="H7" s="176"/>
      <c r="I7" s="141"/>
      <c r="J7" s="152"/>
      <c r="O7" s="107"/>
      <c r="P7" s="107"/>
      <c r="Q7" s="107"/>
      <c r="R7" s="107"/>
      <c r="S7" s="40"/>
    </row>
    <row r="8" spans="2:22" ht="23.25" customHeight="1" x14ac:dyDescent="0.3">
      <c r="B8" s="50">
        <v>10</v>
      </c>
      <c r="C8" s="51">
        <v>2</v>
      </c>
      <c r="D8" s="25">
        <v>2</v>
      </c>
      <c r="E8" s="26" t="s">
        <v>9</v>
      </c>
      <c r="F8" s="11" t="str">
        <f t="shared" ca="1" si="0"/>
        <v/>
      </c>
      <c r="G8" s="174" t="s">
        <v>325</v>
      </c>
      <c r="H8" s="175"/>
      <c r="I8" s="140" t="str">
        <f>IF(ISBLANK(H8),"",H8/40)</f>
        <v/>
      </c>
      <c r="J8" s="151"/>
      <c r="O8" s="107"/>
      <c r="P8" s="107"/>
      <c r="Q8" s="107"/>
      <c r="R8" s="107"/>
      <c r="S8" s="40"/>
    </row>
    <row r="9" spans="2:22" ht="23.25" customHeight="1" thickBot="1" x14ac:dyDescent="0.35">
      <c r="B9" s="50">
        <v>10</v>
      </c>
      <c r="C9" s="51">
        <v>2</v>
      </c>
      <c r="D9" s="23">
        <v>13</v>
      </c>
      <c r="E9" s="24" t="s">
        <v>19</v>
      </c>
      <c r="F9" s="11" t="str">
        <f t="shared" ca="1" si="0"/>
        <v/>
      </c>
      <c r="G9" s="144"/>
      <c r="H9" s="176"/>
      <c r="I9" s="141"/>
      <c r="J9" s="151"/>
      <c r="O9" s="107"/>
      <c r="P9" s="107"/>
      <c r="Q9" s="107"/>
      <c r="R9" s="107"/>
      <c r="S9" s="40"/>
    </row>
    <row r="10" spans="2:22" ht="23.25" customHeight="1" thickBot="1" x14ac:dyDescent="0.45">
      <c r="B10" s="50">
        <v>10</v>
      </c>
      <c r="C10" s="51">
        <v>3</v>
      </c>
      <c r="D10" s="28">
        <v>12</v>
      </c>
      <c r="E10" s="29" t="s">
        <v>18</v>
      </c>
      <c r="F10" s="11" t="str">
        <f t="shared" ca="1" si="0"/>
        <v/>
      </c>
      <c r="G10" s="126"/>
      <c r="H10" s="118"/>
      <c r="I10" s="118"/>
      <c r="J10" s="119"/>
      <c r="K10" s="186" t="s">
        <v>326</v>
      </c>
      <c r="L10" s="111" t="s">
        <v>334</v>
      </c>
      <c r="M10" s="109" t="s">
        <v>335</v>
      </c>
      <c r="N10" s="110" t="s">
        <v>6</v>
      </c>
      <c r="O10" s="133"/>
      <c r="P10" s="107"/>
      <c r="Q10" s="107"/>
      <c r="R10" s="107"/>
      <c r="S10" s="40"/>
    </row>
    <row r="11" spans="2:22" ht="23.25" customHeight="1" thickBot="1" x14ac:dyDescent="0.45">
      <c r="B11" s="50">
        <v>10</v>
      </c>
      <c r="C11" s="51">
        <v>3</v>
      </c>
      <c r="D11" s="30">
        <v>8</v>
      </c>
      <c r="E11" s="31" t="s">
        <v>15</v>
      </c>
      <c r="F11" s="11" t="str">
        <f t="shared" ca="1" si="0"/>
        <v/>
      </c>
      <c r="G11" s="127"/>
      <c r="H11" s="120"/>
      <c r="I11" s="120"/>
      <c r="J11" s="121"/>
      <c r="K11" s="187"/>
      <c r="L11" s="113"/>
      <c r="M11" s="113"/>
      <c r="N11" s="112"/>
    </row>
    <row r="12" spans="2:22" ht="23.25" customHeight="1" thickBot="1" x14ac:dyDescent="0.35">
      <c r="B12" s="50">
        <v>10</v>
      </c>
      <c r="C12" s="51">
        <v>4</v>
      </c>
      <c r="D12" s="25">
        <v>6</v>
      </c>
      <c r="E12" s="26" t="s">
        <v>13</v>
      </c>
      <c r="F12" s="11" t="str">
        <f t="shared" ca="1" si="0"/>
        <v/>
      </c>
      <c r="G12" s="174" t="s">
        <v>327</v>
      </c>
      <c r="H12" s="182"/>
      <c r="I12" s="140" t="str">
        <f>IF(ISBLANK(H12),"",H12/40)</f>
        <v/>
      </c>
      <c r="J12" s="155"/>
      <c r="K12" s="37"/>
      <c r="L12" s="41"/>
    </row>
    <row r="13" spans="2:22" ht="23.25" customHeight="1" x14ac:dyDescent="0.3">
      <c r="B13" s="50">
        <v>10</v>
      </c>
      <c r="C13" s="51">
        <v>4</v>
      </c>
      <c r="D13" s="15">
        <v>11</v>
      </c>
      <c r="E13" s="16" t="s">
        <v>17</v>
      </c>
      <c r="F13" s="11" t="str">
        <f t="shared" ca="1" si="0"/>
        <v/>
      </c>
      <c r="G13" s="144"/>
      <c r="H13" s="183"/>
      <c r="I13" s="141"/>
      <c r="J13" s="152"/>
      <c r="K13" s="37"/>
      <c r="L13" s="41"/>
      <c r="R13" s="165" t="s">
        <v>150</v>
      </c>
      <c r="S13" s="166"/>
      <c r="T13" s="166"/>
      <c r="U13" s="167"/>
      <c r="V13" s="33" t="s">
        <v>151</v>
      </c>
    </row>
    <row r="14" spans="2:22" ht="23.25" customHeight="1" thickBot="1" x14ac:dyDescent="0.35">
      <c r="B14" s="50">
        <v>10</v>
      </c>
      <c r="C14" s="51">
        <v>5</v>
      </c>
      <c r="D14" s="25" t="s">
        <v>142</v>
      </c>
      <c r="E14" s="54" t="s">
        <v>143</v>
      </c>
      <c r="F14" s="11" t="str">
        <f t="shared" ca="1" si="0"/>
        <v/>
      </c>
      <c r="G14" s="177" t="s">
        <v>328</v>
      </c>
      <c r="H14" s="182"/>
      <c r="I14" s="140" t="str">
        <f>IF(ISBLANK(H14),"",H14/40)</f>
        <v/>
      </c>
      <c r="J14" s="155"/>
      <c r="R14" s="168"/>
      <c r="S14" s="169"/>
      <c r="T14" s="169"/>
      <c r="U14" s="170"/>
      <c r="V14" s="116" t="s">
        <v>337</v>
      </c>
    </row>
    <row r="15" spans="2:22" ht="23.25" customHeight="1" thickBot="1" x14ac:dyDescent="0.45">
      <c r="B15" s="50">
        <v>10</v>
      </c>
      <c r="C15" s="51">
        <v>5</v>
      </c>
      <c r="D15" s="23">
        <v>9</v>
      </c>
      <c r="E15" s="24" t="s">
        <v>16</v>
      </c>
      <c r="F15" s="11" t="str">
        <f t="shared" ca="1" si="0"/>
        <v/>
      </c>
      <c r="G15" s="178"/>
      <c r="H15" s="183"/>
      <c r="I15" s="141"/>
      <c r="J15" s="152"/>
      <c r="K15" s="184" t="s">
        <v>340</v>
      </c>
      <c r="L15" s="111" t="s">
        <v>334</v>
      </c>
      <c r="M15" s="109" t="s">
        <v>335</v>
      </c>
      <c r="N15" s="110" t="s">
        <v>6</v>
      </c>
      <c r="O15" s="38"/>
      <c r="R15" s="168"/>
      <c r="S15" s="169"/>
      <c r="T15" s="169"/>
      <c r="U15" s="170"/>
      <c r="V15" s="114" t="s">
        <v>338</v>
      </c>
    </row>
    <row r="16" spans="2:22" ht="36.6" customHeight="1" thickBot="1" x14ac:dyDescent="0.45">
      <c r="B16" s="50">
        <v>10</v>
      </c>
      <c r="C16" s="51">
        <v>6</v>
      </c>
      <c r="D16" s="25">
        <v>14</v>
      </c>
      <c r="E16" s="26" t="s">
        <v>20</v>
      </c>
      <c r="F16" s="11" t="str">
        <f t="shared" ca="1" si="0"/>
        <v/>
      </c>
      <c r="G16" s="128" t="s">
        <v>329</v>
      </c>
      <c r="H16" s="117"/>
      <c r="I16" s="108" t="str">
        <f>IF(ISBLANK(H16),"",H16/40)</f>
        <v/>
      </c>
      <c r="J16" s="58"/>
      <c r="K16" s="185"/>
      <c r="L16" s="113"/>
      <c r="M16" s="113"/>
      <c r="N16" s="112"/>
      <c r="O16" s="39"/>
      <c r="R16" s="168"/>
      <c r="S16" s="169"/>
      <c r="T16" s="169"/>
      <c r="U16" s="170"/>
      <c r="V16" s="115" t="s">
        <v>339</v>
      </c>
    </row>
    <row r="17" spans="2:22" ht="33.6" customHeight="1" thickBot="1" x14ac:dyDescent="0.35">
      <c r="B17" s="48">
        <v>10</v>
      </c>
      <c r="C17" s="49">
        <v>6</v>
      </c>
      <c r="D17" s="59" t="s">
        <v>157</v>
      </c>
      <c r="E17" s="60" t="s">
        <v>160</v>
      </c>
      <c r="F17" s="10" t="str">
        <f t="shared" ca="1" si="0"/>
        <v/>
      </c>
      <c r="G17" s="177" t="s">
        <v>330</v>
      </c>
      <c r="H17" s="182"/>
      <c r="I17" s="140" t="str">
        <f>IF(ISBLANK(H17),"",H17/40)</f>
        <v/>
      </c>
      <c r="J17" s="155"/>
      <c r="K17" s="106"/>
      <c r="L17" s="106"/>
      <c r="M17" s="106"/>
      <c r="N17" s="106"/>
      <c r="O17" s="39"/>
      <c r="R17" s="171"/>
      <c r="S17" s="172"/>
      <c r="T17" s="172"/>
      <c r="U17" s="173"/>
      <c r="V17" s="34"/>
    </row>
    <row r="18" spans="2:22" ht="23.25" customHeight="1" thickBot="1" x14ac:dyDescent="0.35">
      <c r="B18" s="50">
        <v>11</v>
      </c>
      <c r="C18" s="51">
        <v>1</v>
      </c>
      <c r="D18" s="15" t="s">
        <v>158</v>
      </c>
      <c r="E18" s="16" t="s">
        <v>159</v>
      </c>
      <c r="F18" s="12" t="str">
        <f t="shared" ca="1" si="0"/>
        <v/>
      </c>
      <c r="G18" s="178"/>
      <c r="H18" s="183"/>
      <c r="I18" s="141"/>
      <c r="J18" s="152"/>
      <c r="K18" s="106"/>
      <c r="L18" s="106"/>
      <c r="M18" s="106"/>
      <c r="N18" s="106"/>
      <c r="O18" s="39"/>
      <c r="R18" s="156" t="s">
        <v>152</v>
      </c>
      <c r="S18" s="157"/>
      <c r="T18" s="157"/>
      <c r="U18" s="158"/>
      <c r="V18" s="34" t="s">
        <v>153</v>
      </c>
    </row>
    <row r="19" spans="2:22" ht="23.25" customHeight="1" thickBot="1" x14ac:dyDescent="0.45">
      <c r="B19" s="52">
        <v>11</v>
      </c>
      <c r="C19" s="53">
        <v>1</v>
      </c>
      <c r="D19" s="17">
        <v>15</v>
      </c>
      <c r="E19" s="18" t="s">
        <v>21</v>
      </c>
      <c r="F19" s="11" t="str">
        <f t="shared" ca="1" si="0"/>
        <v/>
      </c>
      <c r="G19" s="179"/>
      <c r="H19" s="118"/>
      <c r="I19" s="122"/>
      <c r="J19" s="119"/>
      <c r="K19" s="186" t="s">
        <v>331</v>
      </c>
      <c r="L19" s="111" t="s">
        <v>334</v>
      </c>
      <c r="M19" s="109" t="s">
        <v>335</v>
      </c>
      <c r="N19" s="109" t="s">
        <v>336</v>
      </c>
      <c r="O19" s="110" t="s">
        <v>6</v>
      </c>
      <c r="R19" s="159"/>
      <c r="S19" s="160"/>
      <c r="T19" s="160"/>
      <c r="U19" s="161"/>
      <c r="V19" s="34" t="s">
        <v>154</v>
      </c>
    </row>
    <row r="20" spans="2:22" ht="23.25" customHeight="1" thickBot="1" x14ac:dyDescent="0.45">
      <c r="B20" s="52">
        <v>11</v>
      </c>
      <c r="C20" s="53">
        <v>1</v>
      </c>
      <c r="D20" s="27" t="s">
        <v>144</v>
      </c>
      <c r="E20" s="61" t="s">
        <v>149</v>
      </c>
      <c r="F20" s="11" t="str">
        <f t="shared" ca="1" si="0"/>
        <v/>
      </c>
      <c r="G20" s="180"/>
      <c r="H20" s="120"/>
      <c r="I20" s="123"/>
      <c r="J20" s="129"/>
      <c r="K20" s="187"/>
      <c r="L20" s="113"/>
      <c r="M20" s="113"/>
      <c r="N20" s="113"/>
      <c r="O20" s="112"/>
      <c r="R20" s="159"/>
      <c r="S20" s="160"/>
      <c r="T20" s="160"/>
      <c r="U20" s="161"/>
      <c r="V20" s="34" t="s">
        <v>155</v>
      </c>
    </row>
    <row r="21" spans="2:22" ht="23.25" customHeight="1" thickBot="1" x14ac:dyDescent="0.35">
      <c r="B21" s="50">
        <v>11</v>
      </c>
      <c r="C21" s="51">
        <v>2</v>
      </c>
      <c r="D21" s="23">
        <v>17</v>
      </c>
      <c r="E21" s="24" t="s">
        <v>8</v>
      </c>
      <c r="F21" s="11" t="str">
        <f t="shared" ca="1" si="0"/>
        <v/>
      </c>
      <c r="G21" s="177" t="s">
        <v>332</v>
      </c>
      <c r="H21" s="188"/>
      <c r="I21" s="140" t="str">
        <f>IF(ISBLANK(H21),"",H21/40)</f>
        <v/>
      </c>
      <c r="J21" s="155"/>
      <c r="K21" s="107"/>
      <c r="L21" s="107"/>
      <c r="M21" s="107"/>
      <c r="N21" s="107"/>
      <c r="O21" s="40"/>
      <c r="R21" s="162"/>
      <c r="S21" s="163"/>
      <c r="T21" s="163"/>
      <c r="U21" s="164"/>
      <c r="V21" s="35" t="s">
        <v>156</v>
      </c>
    </row>
    <row r="22" spans="2:22" ht="23.25" customHeight="1" x14ac:dyDescent="0.3">
      <c r="B22" s="50">
        <v>11</v>
      </c>
      <c r="C22" s="51">
        <v>2</v>
      </c>
      <c r="D22" s="30">
        <v>20</v>
      </c>
      <c r="E22" s="31" t="s">
        <v>24</v>
      </c>
      <c r="F22" s="11" t="str">
        <f t="shared" ca="1" si="0"/>
        <v/>
      </c>
      <c r="G22" s="181"/>
      <c r="H22" s="189"/>
      <c r="I22" s="149"/>
      <c r="J22" s="151"/>
      <c r="K22" s="107"/>
      <c r="L22" s="107"/>
      <c r="M22" s="107"/>
      <c r="N22" s="107"/>
      <c r="O22" s="40"/>
    </row>
    <row r="23" spans="2:22" ht="23.25" customHeight="1" x14ac:dyDescent="0.3">
      <c r="B23" s="50">
        <v>11</v>
      </c>
      <c r="C23" s="51">
        <v>3</v>
      </c>
      <c r="D23" s="25">
        <v>18</v>
      </c>
      <c r="E23" s="26" t="s">
        <v>23</v>
      </c>
      <c r="F23" s="11" t="str">
        <f t="shared" ca="1" si="0"/>
        <v/>
      </c>
      <c r="G23" s="178"/>
      <c r="H23" s="190"/>
      <c r="I23" s="141"/>
      <c r="J23" s="152"/>
      <c r="K23" s="107"/>
      <c r="L23" s="107"/>
      <c r="M23" s="107"/>
      <c r="N23" s="107"/>
      <c r="O23" s="40"/>
    </row>
    <row r="24" spans="2:22" ht="23.25" customHeight="1" x14ac:dyDescent="0.3">
      <c r="B24" s="50">
        <v>11</v>
      </c>
      <c r="C24" s="51">
        <v>4</v>
      </c>
      <c r="D24" s="25">
        <v>21</v>
      </c>
      <c r="E24" s="26" t="s">
        <v>25</v>
      </c>
      <c r="F24" s="11" t="str">
        <f t="shared" ca="1" si="0"/>
        <v/>
      </c>
      <c r="G24" s="174" t="s">
        <v>333</v>
      </c>
      <c r="H24" s="188"/>
      <c r="I24" s="140" t="str">
        <f>IF(ISBLANK(H24),"",H24/40)</f>
        <v/>
      </c>
      <c r="J24" s="155"/>
    </row>
    <row r="25" spans="2:22" ht="18" x14ac:dyDescent="0.3">
      <c r="B25" s="55">
        <v>11</v>
      </c>
      <c r="C25" s="56">
        <v>4</v>
      </c>
      <c r="D25" s="62">
        <v>22</v>
      </c>
      <c r="E25" s="63" t="s">
        <v>26</v>
      </c>
      <c r="F25" s="57" t="str">
        <f t="shared" ca="1" si="0"/>
        <v/>
      </c>
      <c r="G25" s="144"/>
      <c r="H25" s="190"/>
      <c r="I25" s="141"/>
      <c r="J25" s="151"/>
    </row>
    <row r="26" spans="2:22" ht="18.600000000000001" thickBot="1" x14ac:dyDescent="0.35">
      <c r="B26" s="48">
        <v>11</v>
      </c>
      <c r="C26" s="49">
        <v>5</v>
      </c>
      <c r="D26" s="19">
        <v>16</v>
      </c>
      <c r="E26" s="20" t="s">
        <v>22</v>
      </c>
      <c r="F26" s="10" t="str">
        <f t="shared" ca="1" si="0"/>
        <v/>
      </c>
      <c r="G26" s="130"/>
      <c r="H26" s="124"/>
      <c r="I26" s="124"/>
      <c r="J26" s="125"/>
    </row>
  </sheetData>
  <sheetProtection algorithmName="SHA-512" hashValue="8Ox5nDvit9G5zp2SI1fFD8wixA1WrVpwSuyIceR/TdVdnBaDdlLz0FCTPBGL21hB7rW5cntkwhvoOVf9RNcnIw==" saltValue="6TXlfVW9okSXJY5kqLCjoA==" spinCount="100000" sheet="1" objects="1" scenarios="1"/>
  <sortState ref="B3:I24">
    <sortCondition ref="B3:B24"/>
    <sortCondition ref="C3:C24"/>
  </sortState>
  <mergeCells count="39">
    <mergeCell ref="K10:K11"/>
    <mergeCell ref="I24:I25"/>
    <mergeCell ref="H21:H23"/>
    <mergeCell ref="H24:H25"/>
    <mergeCell ref="H8:H9"/>
    <mergeCell ref="I8:I9"/>
    <mergeCell ref="J8:J9"/>
    <mergeCell ref="I21:I23"/>
    <mergeCell ref="H12:H13"/>
    <mergeCell ref="K15:K16"/>
    <mergeCell ref="J21:J23"/>
    <mergeCell ref="J24:J25"/>
    <mergeCell ref="K19:K20"/>
    <mergeCell ref="J14:J15"/>
    <mergeCell ref="J17:J18"/>
    <mergeCell ref="K2:N5"/>
    <mergeCell ref="R13:U17"/>
    <mergeCell ref="R18:U21"/>
    <mergeCell ref="G24:G25"/>
    <mergeCell ref="H6:H7"/>
    <mergeCell ref="I6:I7"/>
    <mergeCell ref="G12:G13"/>
    <mergeCell ref="G14:G15"/>
    <mergeCell ref="G17:G18"/>
    <mergeCell ref="G19:G20"/>
    <mergeCell ref="G21:G23"/>
    <mergeCell ref="H14:H15"/>
    <mergeCell ref="I14:I15"/>
    <mergeCell ref="H17:H18"/>
    <mergeCell ref="I17:I18"/>
    <mergeCell ref="J12:J13"/>
    <mergeCell ref="I12:I13"/>
    <mergeCell ref="G3:G5"/>
    <mergeCell ref="H3:H5"/>
    <mergeCell ref="I3:I5"/>
    <mergeCell ref="J3:J5"/>
    <mergeCell ref="G6:G7"/>
    <mergeCell ref="J6:J7"/>
    <mergeCell ref="G8:G9"/>
  </mergeCells>
  <conditionalFormatting sqref="F3:F25">
    <cfRule type="containsText" dxfId="255" priority="33" operator="containsText" text="N">
      <formula>NOT(ISERROR(SEARCH("N",F3)))</formula>
    </cfRule>
    <cfRule type="containsText" dxfId="254" priority="34" operator="containsText" text="S">
      <formula>NOT(ISERROR(SEARCH("S",F3)))</formula>
    </cfRule>
    <cfRule type="containsText" dxfId="253" priority="35" operator="containsText" text="M">
      <formula>NOT(ISERROR(SEARCH("M",F3)))</formula>
    </cfRule>
    <cfRule type="containsText" dxfId="252" priority="36" operator="containsText" text="T">
      <formula>NOT(ISERROR(SEARCH("T",F3)))</formula>
    </cfRule>
  </conditionalFormatting>
  <conditionalFormatting sqref="H3:H25">
    <cfRule type="colorScale" priority="32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G3 G6 G8 G10:G12 G14 G16:G17 G19 G21 G24">
    <cfRule type="colorScale" priority="31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J3 J6 J8 J12 J14 J16:J17 J21 J24">
    <cfRule type="containsText" dxfId="251" priority="28" operator="containsText" text="Red">
      <formula>NOT(ISERROR(SEARCH("Red",J3)))</formula>
    </cfRule>
    <cfRule type="containsText" dxfId="250" priority="29" operator="containsText" text="Orange">
      <formula>NOT(ISERROR(SEARCH("Orange",J3)))</formula>
    </cfRule>
    <cfRule type="containsText" dxfId="249" priority="30" operator="containsText" text="Green">
      <formula>NOT(ISERROR(SEARCH("Green",J3)))</formula>
    </cfRule>
  </conditionalFormatting>
  <conditionalFormatting sqref="F26">
    <cfRule type="containsText" dxfId="248" priority="24" operator="containsText" text="N">
      <formula>NOT(ISERROR(SEARCH("N",F26)))</formula>
    </cfRule>
    <cfRule type="containsText" dxfId="247" priority="25" operator="containsText" text="S">
      <formula>NOT(ISERROR(SEARCH("S",F26)))</formula>
    </cfRule>
    <cfRule type="containsText" dxfId="246" priority="26" operator="containsText" text="M">
      <formula>NOT(ISERROR(SEARCH("M",F26)))</formula>
    </cfRule>
    <cfRule type="containsText" dxfId="245" priority="27" operator="containsText" text="T">
      <formula>NOT(ISERROR(SEARCH("T",F26)))</formula>
    </cfRule>
  </conditionalFormatting>
  <conditionalFormatting sqref="G26">
    <cfRule type="colorScale" priority="22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K10">
    <cfRule type="colorScale" priority="18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K19">
    <cfRule type="colorScale" priority="17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I3:I25">
    <cfRule type="colorScale" priority="16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I8">
    <cfRule type="colorScale" priority="15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N11">
    <cfRule type="containsText" dxfId="244" priority="12" operator="containsText" text="Red">
      <formula>NOT(ISERROR(SEARCH("Red",N11)))</formula>
    </cfRule>
    <cfRule type="containsText" dxfId="243" priority="13" operator="containsText" text="Orange">
      <formula>NOT(ISERROR(SEARCH("Orange",N11)))</formula>
    </cfRule>
    <cfRule type="containsText" dxfId="242" priority="14" operator="containsText" text="Green">
      <formula>NOT(ISERROR(SEARCH("Green",N11)))</formula>
    </cfRule>
  </conditionalFormatting>
  <conditionalFormatting sqref="L11:M11">
    <cfRule type="colorScale" priority="11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L20:M20">
    <cfRule type="colorScale" priority="10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N20">
    <cfRule type="colorScale" priority="9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O20">
    <cfRule type="containsText" dxfId="241" priority="6" operator="containsText" text="Red">
      <formula>NOT(ISERROR(SEARCH("Red",O20)))</formula>
    </cfRule>
    <cfRule type="containsText" dxfId="240" priority="7" operator="containsText" text="Orange">
      <formula>NOT(ISERROR(SEARCH("Orange",O20)))</formula>
    </cfRule>
    <cfRule type="containsText" dxfId="239" priority="8" operator="containsText" text="Green">
      <formula>NOT(ISERROR(SEARCH("Green",O20)))</formula>
    </cfRule>
  </conditionalFormatting>
  <conditionalFormatting sqref="K15">
    <cfRule type="colorScale" priority="5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N16">
    <cfRule type="containsText" dxfId="238" priority="2" operator="containsText" text="Red">
      <formula>NOT(ISERROR(SEARCH("Red",N16)))</formula>
    </cfRule>
    <cfRule type="containsText" dxfId="237" priority="3" operator="containsText" text="Orange">
      <formula>NOT(ISERROR(SEARCH("Orange",N16)))</formula>
    </cfRule>
    <cfRule type="containsText" dxfId="236" priority="4" operator="containsText" text="Green">
      <formula>NOT(ISERROR(SEARCH("Green",N16)))</formula>
    </cfRule>
  </conditionalFormatting>
  <conditionalFormatting sqref="L16:M16">
    <cfRule type="colorScale" priority="1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J3 J8 J6 J21 J12 J14 J16:J17 J24 N11 O20 N16">
      <formula1>"Green - On or above expected progress,Orange - Just below expected progress,Red - Significantly below expected progres"</formula1>
    </dataValidation>
  </dataValidations>
  <hyperlinks>
    <hyperlink ref="E5" location="Chapter1!B3" display="Calculations 1"/>
    <hyperlink ref="E8" location="Chapter2!B3" display="Expressions"/>
    <hyperlink ref="E3" location="Chapter3!B3" display="Angles and Polygons"/>
    <hyperlink ref="E4" location="Chapter4!B3" display="Handling Data 1"/>
    <hyperlink ref="E7" location="Chapter5!B3" display="Fractions, Decimals and Percentages"/>
    <hyperlink ref="E12" location="Chapter6!B3" display="Formulae and Functions"/>
    <hyperlink ref="E6" location="Chapter7!B3" display="Working in 2D"/>
    <hyperlink ref="E15" location="Chapter9!B3" display="Measures and Accuracy"/>
    <hyperlink ref="E13" location="Chapter11!B3" display="Circles and Constructions"/>
    <hyperlink ref="E16" location="Chapter14!B3" display="Graphs 1"/>
    <hyperlink ref="E14" location="Chapter10a!A1" display="Equations"/>
    <hyperlink ref="E9" location="Chapter13!B3" display="Factors, Powers and Roots"/>
    <hyperlink ref="E11" location="Chapter8!B3" display="Probability"/>
    <hyperlink ref="E10" location="Chapter12!B3" display="Ratio and Proportion"/>
    <hyperlink ref="E17" location="Chapter19a!B3" display="Pythagoras, Trigonometry (RAT) and Area of Scalene"/>
    <hyperlink ref="E18" location="Chapter19b!B3" display="Trigonometry (Scalene) and Vectors"/>
    <hyperlink ref="E19" location="Chapter15!B3" display="Working in 3D"/>
    <hyperlink ref="E21" location="Chapter17!B3" display="Calculations 2"/>
    <hyperlink ref="E23" location="Chapter18!B3" display="Graphs 2"/>
    <hyperlink ref="E20" location="Chapter10b!A1" display="Inequalities"/>
    <hyperlink ref="E22" location="Chapter20!B3" display="The Probability of Combined Events"/>
    <hyperlink ref="E24" location="Chapter21!B3" display="Sequences"/>
    <hyperlink ref="E25" location="Chapter22!B3" display="Units and Proportionality"/>
    <hyperlink ref="E26" location="Chapter16!B3" display="Handling Data 2"/>
    <hyperlink ref="K2:N5" location="'Area for Improvement'!B2" display="Click here to see the areas you have identified as needing improvement"/>
    <hyperlink ref="R18:U21" location="'Area for Improvement'!B2" display="Click here to see the areas you have identified as needing improvement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5A7F7"/>
  </sheetPr>
  <dimension ref="B1:G14"/>
  <sheetViews>
    <sheetView showGridLines="0" showRowColHeaders="0" workbookViewId="0">
      <selection activeCell="M6" sqref="M6"/>
    </sheetView>
  </sheetViews>
  <sheetFormatPr defaultColWidth="9.109375" defaultRowHeight="14.4" x14ac:dyDescent="0.3"/>
  <cols>
    <col min="1" max="1" width="9.109375" style="65"/>
    <col min="2" max="2" width="40.6640625" style="65" customWidth="1"/>
    <col min="3" max="3" width="15.6640625" style="65" customWidth="1"/>
    <col min="4" max="16384" width="9.109375" style="65"/>
  </cols>
  <sheetData>
    <row r="1" spans="2:7" ht="32.4" customHeight="1" thickBot="1" x14ac:dyDescent="0.35">
      <c r="B1" s="97" t="s">
        <v>15</v>
      </c>
      <c r="C1" s="89" t="s">
        <v>180</v>
      </c>
      <c r="D1" s="198"/>
      <c r="E1" s="199"/>
      <c r="F1" s="84"/>
      <c r="G1" s="85"/>
    </row>
    <row r="2" spans="2:7" ht="21.6" thickBot="1" x14ac:dyDescent="0.45">
      <c r="B2" s="79" t="s">
        <v>164</v>
      </c>
      <c r="C2" s="82" t="s">
        <v>163</v>
      </c>
      <c r="D2" s="200" t="s">
        <v>166</v>
      </c>
      <c r="E2" s="201"/>
    </row>
    <row r="3" spans="2:7" ht="28.8" x14ac:dyDescent="0.3">
      <c r="B3" s="1" t="s">
        <v>235</v>
      </c>
      <c r="C3" s="6"/>
      <c r="D3" s="212">
        <v>1</v>
      </c>
      <c r="E3" s="213"/>
    </row>
    <row r="4" spans="2:7" ht="28.8" x14ac:dyDescent="0.3">
      <c r="B4" s="2" t="s">
        <v>236</v>
      </c>
      <c r="C4" s="7"/>
      <c r="D4" s="208">
        <v>1</v>
      </c>
      <c r="E4" s="209"/>
    </row>
    <row r="5" spans="2:7" ht="43.2" x14ac:dyDescent="0.3">
      <c r="B5" s="2" t="s">
        <v>237</v>
      </c>
      <c r="C5" s="7"/>
      <c r="D5" s="208">
        <v>2</v>
      </c>
      <c r="E5" s="209"/>
    </row>
    <row r="6" spans="2:7" ht="57.6" x14ac:dyDescent="0.3">
      <c r="B6" s="2" t="s">
        <v>238</v>
      </c>
      <c r="C6" s="7"/>
      <c r="D6" s="208">
        <v>3</v>
      </c>
      <c r="E6" s="209"/>
    </row>
    <row r="7" spans="2:7" ht="29.4" thickBot="1" x14ac:dyDescent="0.35">
      <c r="B7" s="3" t="s">
        <v>239</v>
      </c>
      <c r="C7" s="8"/>
      <c r="D7" s="210" t="s">
        <v>316</v>
      </c>
      <c r="E7" s="211"/>
    </row>
    <row r="8" spans="2:7" ht="15" customHeight="1" thickBot="1" x14ac:dyDescent="0.35">
      <c r="B8" s="67"/>
      <c r="C8" s="74"/>
      <c r="D8" s="217"/>
      <c r="E8" s="217"/>
    </row>
    <row r="9" spans="2:7" ht="39.9" customHeight="1" thickBot="1" x14ac:dyDescent="0.35">
      <c r="B9" s="81" t="s">
        <v>165</v>
      </c>
      <c r="C9" s="80" t="str">
        <f ca="1">HLOOKUP(MID(C$1,1,25),Tables!$M$5:$AJ$124,120,FALSE)</f>
        <v/>
      </c>
    </row>
    <row r="10" spans="2:7" ht="15" customHeight="1" thickBot="1" x14ac:dyDescent="0.35">
      <c r="B10" s="75"/>
      <c r="C10" s="76"/>
    </row>
    <row r="11" spans="2:7" ht="39.9" customHeight="1" x14ac:dyDescent="0.3">
      <c r="B11" s="202" t="s">
        <v>167</v>
      </c>
      <c r="C11" s="203"/>
      <c r="F11" s="192" t="s">
        <v>162</v>
      </c>
      <c r="G11" s="193"/>
    </row>
    <row r="12" spans="2:7" x14ac:dyDescent="0.3">
      <c r="B12" s="204"/>
      <c r="C12" s="205"/>
      <c r="F12" s="194"/>
      <c r="G12" s="195"/>
    </row>
    <row r="13" spans="2:7" ht="15" thickBot="1" x14ac:dyDescent="0.35">
      <c r="B13" s="206"/>
      <c r="C13" s="207"/>
      <c r="F13" s="194"/>
      <c r="G13" s="195"/>
    </row>
    <row r="14" spans="2:7" ht="16.2" thickBot="1" x14ac:dyDescent="0.35">
      <c r="B14" s="96"/>
      <c r="C14" s="96"/>
      <c r="F14" s="196"/>
      <c r="G14" s="197"/>
    </row>
  </sheetData>
  <sheetProtection algorithmName="SHA-512" hashValue="RtolQGVirT7uwd9Feo4BRwa7aIBbDVQScz72YudjLrCXs9C+56NAjMCumgUNjvlo8zfg+KHLa+42aesUTCvQ7A==" saltValue="31Vgy9HnfkgHO3mEaxjZrw==" spinCount="100000" sheet="1" objects="1" scenarios="1"/>
  <mergeCells count="10">
    <mergeCell ref="B11:C13"/>
    <mergeCell ref="F11:G14"/>
    <mergeCell ref="D1:E1"/>
    <mergeCell ref="D2:E2"/>
    <mergeCell ref="D3:E3"/>
    <mergeCell ref="D4:E4"/>
    <mergeCell ref="D5:E5"/>
    <mergeCell ref="D6:E6"/>
    <mergeCell ref="D7:E7"/>
    <mergeCell ref="D8:E8"/>
  </mergeCells>
  <conditionalFormatting sqref="C3:C8">
    <cfRule type="containsText" dxfId="167" priority="9" operator="containsText" text="N">
      <formula>NOT(ISERROR(SEARCH("N",C3)))</formula>
    </cfRule>
    <cfRule type="containsText" dxfId="166" priority="10" operator="containsText" text="S">
      <formula>NOT(ISERROR(SEARCH("S",C3)))</formula>
    </cfRule>
    <cfRule type="containsText" dxfId="165" priority="11" operator="containsText" text="M">
      <formula>NOT(ISERROR(SEARCH("M",C3)))</formula>
    </cfRule>
    <cfRule type="containsText" dxfId="164" priority="12" operator="containsText" text="T">
      <formula>NOT(ISERROR(SEARCH("T",C3)))</formula>
    </cfRule>
  </conditionalFormatting>
  <conditionalFormatting sqref="C10">
    <cfRule type="containsText" dxfId="163" priority="5" operator="containsText" text="N">
      <formula>NOT(ISERROR(SEARCH("N",C10)))</formula>
    </cfRule>
    <cfRule type="containsText" dxfId="162" priority="6" operator="containsText" text="S">
      <formula>NOT(ISERROR(SEARCH("S",C10)))</formula>
    </cfRule>
    <cfRule type="containsText" dxfId="161" priority="7" operator="containsText" text="M">
      <formula>NOT(ISERROR(SEARCH("M",C10)))</formula>
    </cfRule>
    <cfRule type="containsText" dxfId="160" priority="8" operator="containsText" text="T">
      <formula>NOT(ISERROR(SEARCH("T",C10)))</formula>
    </cfRule>
  </conditionalFormatting>
  <conditionalFormatting sqref="C9">
    <cfRule type="containsText" dxfId="159" priority="1" operator="containsText" text="N">
      <formula>NOT(ISERROR(SEARCH("N",C9)))</formula>
    </cfRule>
    <cfRule type="containsText" dxfId="158" priority="2" operator="containsText" text="S">
      <formula>NOT(ISERROR(SEARCH("S",C9)))</formula>
    </cfRule>
    <cfRule type="containsText" dxfId="157" priority="3" operator="containsText" text="M">
      <formula>NOT(ISERROR(SEARCH("M",C9)))</formula>
    </cfRule>
    <cfRule type="containsText" dxfId="156" priority="4" operator="containsText" text="T">
      <formula>NOT(ISERROR(SEARCH("T",C9)))</formula>
    </cfRule>
  </conditionalFormatting>
  <dataValidations count="1">
    <dataValidation type="list" allowBlank="1" showInputMessage="1" showErrorMessage="1" sqref="C3:C7">
      <formula1>"T,M,S,N"</formula1>
    </dataValidation>
  </dataValidations>
  <hyperlinks>
    <hyperlink ref="F11:G14" location="Overview!A1" display="Click here to go back to the overview pag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D990"/>
  </sheetPr>
  <dimension ref="B1:G15"/>
  <sheetViews>
    <sheetView showGridLines="0" showRowColHeaders="0" workbookViewId="0">
      <selection activeCell="F12" sqref="F12:G15"/>
    </sheetView>
  </sheetViews>
  <sheetFormatPr defaultColWidth="9.109375" defaultRowHeight="14.4" x14ac:dyDescent="0.3"/>
  <cols>
    <col min="1" max="1" width="9.109375" style="65"/>
    <col min="2" max="2" width="40.6640625" style="65" customWidth="1"/>
    <col min="3" max="3" width="15.6640625" style="65" customWidth="1"/>
    <col min="4" max="16384" width="9.109375" style="65"/>
  </cols>
  <sheetData>
    <row r="1" spans="2:7" ht="32.4" customHeight="1" thickBot="1" x14ac:dyDescent="0.35">
      <c r="B1" s="83" t="s">
        <v>16</v>
      </c>
      <c r="C1" s="89" t="s">
        <v>181</v>
      </c>
      <c r="D1" s="198"/>
      <c r="E1" s="199"/>
      <c r="F1" s="84"/>
      <c r="G1" s="85"/>
    </row>
    <row r="2" spans="2:7" ht="21.6" thickBot="1" x14ac:dyDescent="0.45">
      <c r="B2" s="79" t="s">
        <v>164</v>
      </c>
      <c r="C2" s="82" t="s">
        <v>163</v>
      </c>
      <c r="D2" s="200" t="s">
        <v>166</v>
      </c>
      <c r="E2" s="201"/>
    </row>
    <row r="3" spans="2:7" ht="28.8" x14ac:dyDescent="0.3">
      <c r="B3" s="1" t="s">
        <v>240</v>
      </c>
      <c r="C3" s="6"/>
      <c r="D3" s="212">
        <v>1</v>
      </c>
      <c r="E3" s="213"/>
    </row>
    <row r="4" spans="2:7" ht="28.8" x14ac:dyDescent="0.3">
      <c r="B4" s="135" t="s">
        <v>317</v>
      </c>
      <c r="C4" s="7"/>
      <c r="D4" s="208">
        <v>1</v>
      </c>
      <c r="E4" s="209"/>
    </row>
    <row r="5" spans="2:7" ht="43.2" x14ac:dyDescent="0.3">
      <c r="B5" s="2" t="s">
        <v>241</v>
      </c>
      <c r="C5" s="7"/>
      <c r="D5" s="208">
        <v>2</v>
      </c>
      <c r="E5" s="209"/>
    </row>
    <row r="6" spans="2:7" ht="28.8" x14ac:dyDescent="0.3">
      <c r="B6" s="2" t="s">
        <v>242</v>
      </c>
      <c r="C6" s="7"/>
      <c r="D6" s="208">
        <v>3</v>
      </c>
      <c r="E6" s="209"/>
    </row>
    <row r="7" spans="2:7" ht="28.8" x14ac:dyDescent="0.3">
      <c r="B7" s="2" t="s">
        <v>243</v>
      </c>
      <c r="C7" s="7"/>
      <c r="D7" s="208">
        <v>4</v>
      </c>
      <c r="E7" s="209"/>
    </row>
    <row r="8" spans="2:7" ht="43.8" thickBot="1" x14ac:dyDescent="0.35">
      <c r="B8" s="136" t="s">
        <v>244</v>
      </c>
      <c r="C8" s="8"/>
      <c r="D8" s="210">
        <v>4</v>
      </c>
      <c r="E8" s="211"/>
    </row>
    <row r="9" spans="2:7" ht="15" thickBot="1" x14ac:dyDescent="0.35"/>
    <row r="10" spans="2:7" ht="39.9" customHeight="1" thickBot="1" x14ac:dyDescent="0.35">
      <c r="B10" s="81" t="s">
        <v>165</v>
      </c>
      <c r="C10" s="80" t="str">
        <f ca="1">HLOOKUP(MID(C$1,1,25),Tables!$M$5:$AJ$124,120,FALSE)</f>
        <v/>
      </c>
    </row>
    <row r="11" spans="2:7" ht="15" thickBot="1" x14ac:dyDescent="0.35"/>
    <row r="12" spans="2:7" ht="39.9" customHeight="1" x14ac:dyDescent="0.3">
      <c r="B12" s="202" t="s">
        <v>167</v>
      </c>
      <c r="C12" s="203"/>
      <c r="F12" s="192" t="s">
        <v>162</v>
      </c>
      <c r="G12" s="193"/>
    </row>
    <row r="13" spans="2:7" x14ac:dyDescent="0.3">
      <c r="B13" s="204"/>
      <c r="C13" s="205"/>
      <c r="F13" s="194"/>
      <c r="G13" s="195"/>
    </row>
    <row r="14" spans="2:7" ht="15" thickBot="1" x14ac:dyDescent="0.35">
      <c r="B14" s="206"/>
      <c r="C14" s="207"/>
      <c r="F14" s="194"/>
      <c r="G14" s="195"/>
    </row>
    <row r="15" spans="2:7" ht="15" thickBot="1" x14ac:dyDescent="0.35">
      <c r="F15" s="196"/>
      <c r="G15" s="197"/>
    </row>
  </sheetData>
  <sheetProtection algorithmName="SHA-512" hashValue="DwOWoeX9TtJwVcaRlgcQX9Uxpv0017Q3+Q8cO8LNxhurMwvOjFlFLCB9oMPL9NtO2oEjprgqWs5J6NGFP7lHIQ==" saltValue="I4vlp4ybXQPHvoO8QLytcw==" spinCount="100000" sheet="1" objects="1" scenarios="1"/>
  <mergeCells count="10">
    <mergeCell ref="B12:C14"/>
    <mergeCell ref="F12:G15"/>
    <mergeCell ref="D1:E1"/>
    <mergeCell ref="D2:E2"/>
    <mergeCell ref="D3:E3"/>
    <mergeCell ref="D4:E4"/>
    <mergeCell ref="D5:E5"/>
    <mergeCell ref="D6:E6"/>
    <mergeCell ref="D7:E7"/>
    <mergeCell ref="D8:E8"/>
  </mergeCells>
  <conditionalFormatting sqref="C3:C8">
    <cfRule type="containsText" dxfId="155" priority="5" operator="containsText" text="N">
      <formula>NOT(ISERROR(SEARCH("N",C3)))</formula>
    </cfRule>
    <cfRule type="containsText" dxfId="154" priority="6" operator="containsText" text="S">
      <formula>NOT(ISERROR(SEARCH("S",C3)))</formula>
    </cfRule>
    <cfRule type="containsText" dxfId="153" priority="7" operator="containsText" text="M">
      <formula>NOT(ISERROR(SEARCH("M",C3)))</formula>
    </cfRule>
    <cfRule type="containsText" dxfId="152" priority="8" operator="containsText" text="T">
      <formula>NOT(ISERROR(SEARCH("T",C3)))</formula>
    </cfRule>
  </conditionalFormatting>
  <conditionalFormatting sqref="C10">
    <cfRule type="containsText" dxfId="151" priority="1" operator="containsText" text="N">
      <formula>NOT(ISERROR(SEARCH("N",C10)))</formula>
    </cfRule>
    <cfRule type="containsText" dxfId="150" priority="2" operator="containsText" text="S">
      <formula>NOT(ISERROR(SEARCH("S",C10)))</formula>
    </cfRule>
    <cfRule type="containsText" dxfId="149" priority="3" operator="containsText" text="M">
      <formula>NOT(ISERROR(SEARCH("M",C10)))</formula>
    </cfRule>
    <cfRule type="containsText" dxfId="148" priority="4" operator="containsText" text="T">
      <formula>NOT(ISERROR(SEARCH("T",C10)))</formula>
    </cfRule>
  </conditionalFormatting>
  <dataValidations count="1">
    <dataValidation type="list" allowBlank="1" showInputMessage="1" showErrorMessage="1" sqref="C3:C8">
      <formula1>"T,M,S,N"</formula1>
    </dataValidation>
  </dataValidations>
  <hyperlinks>
    <hyperlink ref="F12:G15" location="Overview!A1" display="Click here to go back to the overview pag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DAFF"/>
  </sheetPr>
  <dimension ref="B1:G13"/>
  <sheetViews>
    <sheetView showGridLines="0" showRowColHeaders="0" workbookViewId="0"/>
  </sheetViews>
  <sheetFormatPr defaultColWidth="9.109375" defaultRowHeight="14.4" x14ac:dyDescent="0.3"/>
  <cols>
    <col min="1" max="1" width="9.109375" style="65"/>
    <col min="2" max="2" width="40.6640625" style="65" customWidth="1"/>
    <col min="3" max="3" width="15.6640625" style="65" customWidth="1"/>
    <col min="4" max="16384" width="9.109375" style="65"/>
  </cols>
  <sheetData>
    <row r="1" spans="2:7" ht="32.4" customHeight="1" thickBot="1" x14ac:dyDescent="0.35">
      <c r="B1" s="86" t="s">
        <v>143</v>
      </c>
      <c r="C1" s="89" t="s">
        <v>184</v>
      </c>
      <c r="D1" s="198"/>
      <c r="E1" s="199"/>
      <c r="F1" s="84"/>
      <c r="G1" s="85"/>
    </row>
    <row r="2" spans="2:7" ht="21.6" thickBot="1" x14ac:dyDescent="0.45">
      <c r="B2" s="79" t="s">
        <v>164</v>
      </c>
      <c r="C2" s="82" t="s">
        <v>163</v>
      </c>
      <c r="D2" s="200" t="s">
        <v>166</v>
      </c>
      <c r="E2" s="201"/>
    </row>
    <row r="3" spans="2:7" ht="28.8" x14ac:dyDescent="0.3">
      <c r="B3" s="1" t="s">
        <v>248</v>
      </c>
      <c r="C3" s="6"/>
      <c r="D3" s="212">
        <v>1</v>
      </c>
      <c r="E3" s="213"/>
    </row>
    <row r="4" spans="2:7" ht="43.2" x14ac:dyDescent="0.3">
      <c r="B4" s="2" t="s">
        <v>342</v>
      </c>
      <c r="C4" s="7"/>
      <c r="D4" s="208">
        <v>2</v>
      </c>
      <c r="E4" s="209"/>
    </row>
    <row r="5" spans="2:7" ht="28.8" x14ac:dyDescent="0.3">
      <c r="B5" s="135" t="s">
        <v>245</v>
      </c>
      <c r="C5" s="7"/>
      <c r="D5" s="208">
        <v>3</v>
      </c>
      <c r="E5" s="209"/>
    </row>
    <row r="6" spans="2:7" ht="29.4" thickBot="1" x14ac:dyDescent="0.35">
      <c r="B6" s="136" t="s">
        <v>246</v>
      </c>
      <c r="C6" s="8"/>
      <c r="D6" s="210">
        <v>4</v>
      </c>
      <c r="E6" s="211"/>
    </row>
    <row r="7" spans="2:7" ht="15" customHeight="1" thickBot="1" x14ac:dyDescent="0.35">
      <c r="B7" s="93"/>
      <c r="C7" s="94"/>
      <c r="D7" s="216"/>
      <c r="E7" s="216"/>
      <c r="F7" s="92"/>
      <c r="G7" s="92"/>
    </row>
    <row r="8" spans="2:7" ht="39.9" customHeight="1" thickBot="1" x14ac:dyDescent="0.35">
      <c r="B8" s="81" t="s">
        <v>165</v>
      </c>
      <c r="C8" s="80" t="str">
        <f ca="1">HLOOKUP(MID(C$1,1,25),Tables!$M$5:$AJ$124,120,FALSE)</f>
        <v/>
      </c>
      <c r="D8" s="216"/>
      <c r="E8" s="216"/>
      <c r="F8" s="92"/>
      <c r="G8" s="92"/>
    </row>
    <row r="9" spans="2:7" ht="15" thickBot="1" x14ac:dyDescent="0.35"/>
    <row r="10" spans="2:7" ht="39.9" customHeight="1" x14ac:dyDescent="0.3">
      <c r="B10" s="202" t="s">
        <v>167</v>
      </c>
      <c r="C10" s="203"/>
      <c r="F10" s="192" t="s">
        <v>162</v>
      </c>
      <c r="G10" s="193"/>
    </row>
    <row r="11" spans="2:7" x14ac:dyDescent="0.3">
      <c r="B11" s="204"/>
      <c r="C11" s="205"/>
      <c r="F11" s="194"/>
      <c r="G11" s="195"/>
    </row>
    <row r="12" spans="2:7" ht="15" thickBot="1" x14ac:dyDescent="0.35">
      <c r="B12" s="206"/>
      <c r="C12" s="207"/>
      <c r="F12" s="194"/>
      <c r="G12" s="195"/>
    </row>
    <row r="13" spans="2:7" ht="16.2" thickBot="1" x14ac:dyDescent="0.35">
      <c r="B13" s="87"/>
      <c r="C13" s="87"/>
      <c r="F13" s="196"/>
      <c r="G13" s="197"/>
    </row>
  </sheetData>
  <sheetProtection algorithmName="SHA-512" hashValue="M29VoO5X7+Srij0sxI2/G6bxgDwvQafktFCmbCmuYp+n8+0PYGBxTApnFUxgQ0LAodY5t9Bjx2PEGdyqswTOKg==" saltValue="+YB7ETKuUewy5mKj+nKFyQ==" spinCount="100000" sheet="1" objects="1" scenarios="1"/>
  <mergeCells count="10">
    <mergeCell ref="B10:C12"/>
    <mergeCell ref="F10:G13"/>
    <mergeCell ref="D1:E1"/>
    <mergeCell ref="D2:E2"/>
    <mergeCell ref="D3:E3"/>
    <mergeCell ref="D4:E4"/>
    <mergeCell ref="D5:E5"/>
    <mergeCell ref="D6:E6"/>
    <mergeCell ref="D7:E7"/>
    <mergeCell ref="D8:E8"/>
  </mergeCells>
  <conditionalFormatting sqref="C3:C7">
    <cfRule type="containsText" dxfId="147" priority="5" operator="containsText" text="N">
      <formula>NOT(ISERROR(SEARCH("N",C3)))</formula>
    </cfRule>
    <cfRule type="containsText" dxfId="146" priority="6" operator="containsText" text="S">
      <formula>NOT(ISERROR(SEARCH("S",C3)))</formula>
    </cfRule>
    <cfRule type="containsText" dxfId="145" priority="7" operator="containsText" text="M">
      <formula>NOT(ISERROR(SEARCH("M",C3)))</formula>
    </cfRule>
    <cfRule type="containsText" dxfId="144" priority="8" operator="containsText" text="T">
      <formula>NOT(ISERROR(SEARCH("T",C3)))</formula>
    </cfRule>
  </conditionalFormatting>
  <conditionalFormatting sqref="C8">
    <cfRule type="containsText" dxfId="143" priority="1" operator="containsText" text="N">
      <formula>NOT(ISERROR(SEARCH("N",C8)))</formula>
    </cfRule>
    <cfRule type="containsText" dxfId="142" priority="2" operator="containsText" text="S">
      <formula>NOT(ISERROR(SEARCH("S",C8)))</formula>
    </cfRule>
    <cfRule type="containsText" dxfId="141" priority="3" operator="containsText" text="M">
      <formula>NOT(ISERROR(SEARCH("M",C8)))</formula>
    </cfRule>
    <cfRule type="containsText" dxfId="140" priority="4" operator="containsText" text="T">
      <formula>NOT(ISERROR(SEARCH("T",C8)))</formula>
    </cfRule>
  </conditionalFormatting>
  <dataValidations count="1">
    <dataValidation type="list" allowBlank="1" showInputMessage="1" showErrorMessage="1" sqref="C3:C6">
      <formula1>"T,M,S,N"</formula1>
    </dataValidation>
  </dataValidations>
  <hyperlinks>
    <hyperlink ref="F10:G13" location="Overview!A1" display="Click here to go back to the overview page"/>
  </hyperlinks>
  <pageMargins left="0.7" right="0.7" top="0.75" bottom="0.75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DAFF"/>
  </sheetPr>
  <dimension ref="B1:G13"/>
  <sheetViews>
    <sheetView showGridLines="0" showRowColHeaders="0" workbookViewId="0"/>
  </sheetViews>
  <sheetFormatPr defaultColWidth="9.109375" defaultRowHeight="14.4" x14ac:dyDescent="0.3"/>
  <cols>
    <col min="1" max="1" width="9.109375" style="65"/>
    <col min="2" max="2" width="40.6640625" style="65" customWidth="1"/>
    <col min="3" max="3" width="15.6640625" style="65" customWidth="1"/>
    <col min="4" max="16384" width="9.109375" style="65"/>
  </cols>
  <sheetData>
    <row r="1" spans="2:7" ht="32.4" customHeight="1" thickBot="1" x14ac:dyDescent="0.35">
      <c r="B1" s="86" t="s">
        <v>149</v>
      </c>
      <c r="C1" s="89" t="s">
        <v>183</v>
      </c>
      <c r="D1" s="198"/>
      <c r="E1" s="199"/>
      <c r="F1" s="84"/>
      <c r="G1" s="85"/>
    </row>
    <row r="2" spans="2:7" ht="21.6" thickBot="1" x14ac:dyDescent="0.45">
      <c r="B2" s="79" t="s">
        <v>164</v>
      </c>
      <c r="C2" s="82" t="s">
        <v>163</v>
      </c>
      <c r="D2" s="200" t="s">
        <v>166</v>
      </c>
      <c r="E2" s="201"/>
    </row>
    <row r="3" spans="2:7" ht="29.4" thickBot="1" x14ac:dyDescent="0.35">
      <c r="B3" s="1" t="s">
        <v>249</v>
      </c>
      <c r="C3" s="6"/>
      <c r="D3" s="212">
        <v>1</v>
      </c>
      <c r="E3" s="213"/>
    </row>
    <row r="4" spans="2:7" ht="28.8" x14ac:dyDescent="0.3">
      <c r="B4" s="137" t="s">
        <v>250</v>
      </c>
      <c r="C4" s="7"/>
      <c r="D4" s="208">
        <v>2</v>
      </c>
      <c r="E4" s="209"/>
    </row>
    <row r="5" spans="2:7" ht="28.8" x14ac:dyDescent="0.3">
      <c r="B5" s="135" t="s">
        <v>251</v>
      </c>
      <c r="C5" s="7"/>
      <c r="D5" s="208">
        <v>3</v>
      </c>
      <c r="E5" s="209"/>
    </row>
    <row r="6" spans="2:7" ht="29.4" thickBot="1" x14ac:dyDescent="0.35">
      <c r="B6" s="136" t="s">
        <v>252</v>
      </c>
      <c r="C6" s="8"/>
      <c r="D6" s="210">
        <v>3</v>
      </c>
      <c r="E6" s="211"/>
    </row>
    <row r="7" spans="2:7" ht="15" customHeight="1" thickBot="1" x14ac:dyDescent="0.35">
      <c r="B7" s="93"/>
      <c r="C7" s="94"/>
      <c r="D7" s="216"/>
      <c r="E7" s="216"/>
      <c r="F7" s="92"/>
      <c r="G7" s="92"/>
    </row>
    <row r="8" spans="2:7" ht="39.9" customHeight="1" thickBot="1" x14ac:dyDescent="0.35">
      <c r="B8" s="81" t="s">
        <v>165</v>
      </c>
      <c r="C8" s="80" t="str">
        <f ca="1">HLOOKUP(MID(C$1,1,25),Tables!$M$5:$AJ$124,120,FALSE)</f>
        <v/>
      </c>
      <c r="D8" s="216"/>
      <c r="E8" s="216"/>
      <c r="F8" s="92"/>
      <c r="G8" s="92"/>
    </row>
    <row r="9" spans="2:7" ht="15" thickBot="1" x14ac:dyDescent="0.35"/>
    <row r="10" spans="2:7" ht="39.9" customHeight="1" x14ac:dyDescent="0.3">
      <c r="B10" s="202" t="s">
        <v>167</v>
      </c>
      <c r="C10" s="203"/>
      <c r="F10" s="192" t="s">
        <v>162</v>
      </c>
      <c r="G10" s="193"/>
    </row>
    <row r="11" spans="2:7" x14ac:dyDescent="0.3">
      <c r="B11" s="204"/>
      <c r="C11" s="205"/>
      <c r="F11" s="194"/>
      <c r="G11" s="195"/>
    </row>
    <row r="12" spans="2:7" ht="15" thickBot="1" x14ac:dyDescent="0.35">
      <c r="B12" s="206"/>
      <c r="C12" s="207"/>
      <c r="F12" s="194"/>
      <c r="G12" s="195"/>
    </row>
    <row r="13" spans="2:7" ht="16.2" thickBot="1" x14ac:dyDescent="0.35">
      <c r="B13" s="87"/>
      <c r="C13" s="87"/>
      <c r="F13" s="196"/>
      <c r="G13" s="197"/>
    </row>
  </sheetData>
  <sheetProtection algorithmName="SHA-512" hashValue="1EzrZcdwPFR6M668NaBODQRxO85hoAe7wa7/PwweTUGG9iest7tPiJQ/XJKdoE5HKuGxdEvnMTDv2JJMeEJEvg==" saltValue="VVOhXvl1A2JF9WegFomYZA==" spinCount="100000" sheet="1" objects="1" scenarios="1"/>
  <mergeCells count="10">
    <mergeCell ref="B10:C12"/>
    <mergeCell ref="F10:G13"/>
    <mergeCell ref="D1:E1"/>
    <mergeCell ref="D2:E2"/>
    <mergeCell ref="D3:E3"/>
    <mergeCell ref="D4:E4"/>
    <mergeCell ref="D5:E5"/>
    <mergeCell ref="D6:E6"/>
    <mergeCell ref="D7:E7"/>
    <mergeCell ref="D8:E8"/>
  </mergeCells>
  <conditionalFormatting sqref="C3:C7">
    <cfRule type="containsText" dxfId="139" priority="5" operator="containsText" text="N">
      <formula>NOT(ISERROR(SEARCH("N",C3)))</formula>
    </cfRule>
    <cfRule type="containsText" dxfId="138" priority="6" operator="containsText" text="S">
      <formula>NOT(ISERROR(SEARCH("S",C3)))</formula>
    </cfRule>
    <cfRule type="containsText" dxfId="137" priority="7" operator="containsText" text="M">
      <formula>NOT(ISERROR(SEARCH("M",C3)))</formula>
    </cfRule>
    <cfRule type="containsText" dxfId="136" priority="8" operator="containsText" text="T">
      <formula>NOT(ISERROR(SEARCH("T",C3)))</formula>
    </cfRule>
  </conditionalFormatting>
  <conditionalFormatting sqref="C8">
    <cfRule type="containsText" dxfId="135" priority="1" operator="containsText" text="N">
      <formula>NOT(ISERROR(SEARCH("N",C8)))</formula>
    </cfRule>
    <cfRule type="containsText" dxfId="134" priority="2" operator="containsText" text="S">
      <formula>NOT(ISERROR(SEARCH("S",C8)))</formula>
    </cfRule>
    <cfRule type="containsText" dxfId="133" priority="3" operator="containsText" text="M">
      <formula>NOT(ISERROR(SEARCH("M",C8)))</formula>
    </cfRule>
    <cfRule type="containsText" dxfId="132" priority="4" operator="containsText" text="T">
      <formula>NOT(ISERROR(SEARCH("T",C8)))</formula>
    </cfRule>
  </conditionalFormatting>
  <dataValidations count="1">
    <dataValidation type="list" allowBlank="1" showInputMessage="1" showErrorMessage="1" sqref="C3:C6">
      <formula1>"T,M,S,N"</formula1>
    </dataValidation>
  </dataValidations>
  <hyperlinks>
    <hyperlink ref="F10:G13" location="Overview!A1" display="Click here to go back to the overview page"/>
  </hyperlinks>
  <pageMargins left="0.7" right="0.7" top="0.75" bottom="0.75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575"/>
  </sheetPr>
  <dimension ref="B1:G13"/>
  <sheetViews>
    <sheetView showGridLines="0" showRowColHeaders="0" workbookViewId="0"/>
  </sheetViews>
  <sheetFormatPr defaultColWidth="9.109375" defaultRowHeight="14.4" x14ac:dyDescent="0.3"/>
  <cols>
    <col min="1" max="1" width="9.109375" style="65"/>
    <col min="2" max="2" width="40.6640625" style="65" customWidth="1"/>
    <col min="3" max="3" width="15.6640625" style="65" customWidth="1"/>
    <col min="4" max="16384" width="9.109375" style="65"/>
  </cols>
  <sheetData>
    <row r="1" spans="2:7" ht="32.4" customHeight="1" thickBot="1" x14ac:dyDescent="0.35">
      <c r="B1" s="90" t="s">
        <v>197</v>
      </c>
      <c r="C1" s="89" t="s">
        <v>182</v>
      </c>
      <c r="D1" s="198"/>
      <c r="E1" s="199"/>
      <c r="F1" s="84"/>
      <c r="G1" s="85"/>
    </row>
    <row r="2" spans="2:7" ht="21.6" thickBot="1" x14ac:dyDescent="0.45">
      <c r="B2" s="79" t="s">
        <v>164</v>
      </c>
      <c r="C2" s="82" t="s">
        <v>163</v>
      </c>
      <c r="D2" s="200" t="s">
        <v>166</v>
      </c>
      <c r="E2" s="201"/>
    </row>
    <row r="3" spans="2:7" ht="28.8" x14ac:dyDescent="0.3">
      <c r="B3" s="1" t="s">
        <v>253</v>
      </c>
      <c r="C3" s="6"/>
      <c r="D3" s="212">
        <v>1</v>
      </c>
      <c r="E3" s="213"/>
    </row>
    <row r="4" spans="2:7" ht="28.8" x14ac:dyDescent="0.3">
      <c r="B4" s="135" t="s">
        <v>254</v>
      </c>
      <c r="C4" s="7"/>
      <c r="D4" s="208">
        <v>2</v>
      </c>
      <c r="E4" s="209"/>
    </row>
    <row r="5" spans="2:7" ht="28.8" x14ac:dyDescent="0.3">
      <c r="B5" s="135" t="s">
        <v>256</v>
      </c>
      <c r="C5" s="7"/>
      <c r="D5" s="208">
        <v>3</v>
      </c>
      <c r="E5" s="209"/>
    </row>
    <row r="6" spans="2:7" ht="29.4" thickBot="1" x14ac:dyDescent="0.35">
      <c r="B6" s="3" t="s">
        <v>255</v>
      </c>
      <c r="C6" s="8"/>
      <c r="D6" s="210">
        <v>4</v>
      </c>
      <c r="E6" s="211"/>
    </row>
    <row r="7" spans="2:7" ht="15" customHeight="1" thickBot="1" x14ac:dyDescent="0.35">
      <c r="B7" s="93"/>
      <c r="C7" s="94"/>
      <c r="D7" s="216"/>
      <c r="E7" s="216"/>
      <c r="F7" s="92"/>
      <c r="G7" s="92"/>
    </row>
    <row r="8" spans="2:7" ht="39.9" customHeight="1" thickBot="1" x14ac:dyDescent="0.35">
      <c r="B8" s="81" t="s">
        <v>165</v>
      </c>
      <c r="C8" s="80" t="str">
        <f ca="1">HLOOKUP(MID(C$1,1,25),Tables!$M$5:$AJ$124,120,FALSE)</f>
        <v/>
      </c>
      <c r="D8" s="216"/>
      <c r="E8" s="216"/>
      <c r="F8" s="92"/>
      <c r="G8" s="92"/>
    </row>
    <row r="9" spans="2:7" ht="15" thickBot="1" x14ac:dyDescent="0.35"/>
    <row r="10" spans="2:7" ht="39.9" customHeight="1" x14ac:dyDescent="0.3">
      <c r="B10" s="202" t="s">
        <v>167</v>
      </c>
      <c r="C10" s="203"/>
      <c r="F10" s="192" t="s">
        <v>162</v>
      </c>
      <c r="G10" s="193"/>
    </row>
    <row r="11" spans="2:7" x14ac:dyDescent="0.3">
      <c r="B11" s="204"/>
      <c r="C11" s="205"/>
      <c r="F11" s="194"/>
      <c r="G11" s="195"/>
    </row>
    <row r="12" spans="2:7" ht="15" thickBot="1" x14ac:dyDescent="0.35">
      <c r="B12" s="206"/>
      <c r="C12" s="207"/>
      <c r="F12" s="194"/>
      <c r="G12" s="195"/>
    </row>
    <row r="13" spans="2:7" ht="16.2" thickBot="1" x14ac:dyDescent="0.35">
      <c r="B13" s="87"/>
      <c r="C13" s="87"/>
      <c r="F13" s="196"/>
      <c r="G13" s="197"/>
    </row>
  </sheetData>
  <sheetProtection algorithmName="SHA-512" hashValue="HU81aSsGbhi3m/UJYkn0h0KHkvp4mH+tOMU87fz5qwtiQB6crN1E70NSvC/bQPNbUVquPKBclUrwyJff+9CnuA==" saltValue="6R//Sh+S3WbwkEsb1O68Pg==" spinCount="100000" sheet="1" objects="1" scenarios="1"/>
  <mergeCells count="10">
    <mergeCell ref="B10:C12"/>
    <mergeCell ref="F10:G13"/>
    <mergeCell ref="D1:E1"/>
    <mergeCell ref="D2:E2"/>
    <mergeCell ref="D3:E3"/>
    <mergeCell ref="D4:E4"/>
    <mergeCell ref="D5:E5"/>
    <mergeCell ref="D6:E6"/>
    <mergeCell ref="D7:E7"/>
    <mergeCell ref="D8:E8"/>
  </mergeCells>
  <conditionalFormatting sqref="C3:C7">
    <cfRule type="containsText" dxfId="131" priority="5" operator="containsText" text="N">
      <formula>NOT(ISERROR(SEARCH("N",C3)))</formula>
    </cfRule>
    <cfRule type="containsText" dxfId="130" priority="6" operator="containsText" text="S">
      <formula>NOT(ISERROR(SEARCH("S",C3)))</formula>
    </cfRule>
    <cfRule type="containsText" dxfId="129" priority="7" operator="containsText" text="M">
      <formula>NOT(ISERROR(SEARCH("M",C3)))</formula>
    </cfRule>
    <cfRule type="containsText" dxfId="128" priority="8" operator="containsText" text="T">
      <formula>NOT(ISERROR(SEARCH("T",C3)))</formula>
    </cfRule>
  </conditionalFormatting>
  <conditionalFormatting sqref="C8">
    <cfRule type="containsText" dxfId="127" priority="1" operator="containsText" text="N">
      <formula>NOT(ISERROR(SEARCH("N",C8)))</formula>
    </cfRule>
    <cfRule type="containsText" dxfId="126" priority="2" operator="containsText" text="S">
      <formula>NOT(ISERROR(SEARCH("S",C8)))</formula>
    </cfRule>
    <cfRule type="containsText" dxfId="125" priority="3" operator="containsText" text="M">
      <formula>NOT(ISERROR(SEARCH("M",C8)))</formula>
    </cfRule>
    <cfRule type="containsText" dxfId="124" priority="4" operator="containsText" text="T">
      <formula>NOT(ISERROR(SEARCH("T",C8)))</formula>
    </cfRule>
  </conditionalFormatting>
  <dataValidations count="1">
    <dataValidation type="list" allowBlank="1" showInputMessage="1" showErrorMessage="1" sqref="C3:C6">
      <formula1>"T,M,S,N"</formula1>
    </dataValidation>
  </dataValidations>
  <hyperlinks>
    <hyperlink ref="F10:G13" location="Overview!A1" display="Click here to go back to the overview pag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583C3"/>
  </sheetPr>
  <dimension ref="A1:G13"/>
  <sheetViews>
    <sheetView showGridLines="0" showRowColHeaders="0" workbookViewId="0">
      <selection activeCell="B6" sqref="B6"/>
    </sheetView>
  </sheetViews>
  <sheetFormatPr defaultColWidth="9.109375" defaultRowHeight="14.4" x14ac:dyDescent="0.3"/>
  <cols>
    <col min="1" max="1" width="9.109375" style="65"/>
    <col min="2" max="2" width="40.6640625" style="65" customWidth="1"/>
    <col min="3" max="3" width="15.6640625" style="65" customWidth="1"/>
    <col min="4" max="16384" width="9.109375" style="65"/>
  </cols>
  <sheetData>
    <row r="1" spans="1:7" ht="32.4" customHeight="1" thickBot="1" x14ac:dyDescent="0.35">
      <c r="A1" s="65" t="s">
        <v>198</v>
      </c>
      <c r="B1" s="98" t="s">
        <v>199</v>
      </c>
      <c r="C1" s="89" t="s">
        <v>185</v>
      </c>
      <c r="D1" s="198"/>
      <c r="E1" s="199"/>
      <c r="F1" s="84"/>
      <c r="G1" s="85"/>
    </row>
    <row r="2" spans="1:7" ht="21.6" thickBot="1" x14ac:dyDescent="0.45">
      <c r="B2" s="79" t="s">
        <v>164</v>
      </c>
      <c r="C2" s="82" t="s">
        <v>163</v>
      </c>
      <c r="D2" s="200" t="s">
        <v>166</v>
      </c>
      <c r="E2" s="201"/>
    </row>
    <row r="3" spans="1:7" ht="43.2" x14ac:dyDescent="0.3">
      <c r="B3" s="1" t="s">
        <v>257</v>
      </c>
      <c r="C3" s="6"/>
      <c r="D3" s="212">
        <v>1</v>
      </c>
      <c r="E3" s="213"/>
    </row>
    <row r="4" spans="1:7" ht="28.8" x14ac:dyDescent="0.3">
      <c r="B4" s="2" t="s">
        <v>258</v>
      </c>
      <c r="C4" s="7"/>
      <c r="D4" s="208">
        <v>2</v>
      </c>
      <c r="E4" s="209"/>
    </row>
    <row r="5" spans="1:7" ht="28.8" x14ac:dyDescent="0.3">
      <c r="B5" s="2" t="s">
        <v>259</v>
      </c>
      <c r="C5" s="7"/>
      <c r="D5" s="208">
        <v>2</v>
      </c>
      <c r="E5" s="209"/>
    </row>
    <row r="6" spans="1:7" ht="29.4" thickBot="1" x14ac:dyDescent="0.35">
      <c r="B6" s="3" t="s">
        <v>260</v>
      </c>
      <c r="C6" s="8"/>
      <c r="D6" s="210">
        <v>3</v>
      </c>
      <c r="E6" s="211"/>
    </row>
    <row r="7" spans="1:7" ht="15" customHeight="1" thickBot="1" x14ac:dyDescent="0.35">
      <c r="B7" s="93"/>
      <c r="C7" s="94"/>
      <c r="D7" s="216"/>
      <c r="E7" s="216"/>
      <c r="F7" s="92"/>
      <c r="G7" s="92"/>
    </row>
    <row r="8" spans="1:7" ht="39.9" customHeight="1" thickBot="1" x14ac:dyDescent="0.35">
      <c r="B8" s="81" t="s">
        <v>165</v>
      </c>
      <c r="C8" s="80" t="str">
        <f ca="1">HLOOKUP(MID(C$1,1,25),Tables!$M$5:$AJ$124,120,FALSE)</f>
        <v/>
      </c>
      <c r="D8" s="216"/>
      <c r="E8" s="216"/>
      <c r="F8" s="92"/>
      <c r="G8" s="92"/>
    </row>
    <row r="9" spans="1:7" ht="15" thickBot="1" x14ac:dyDescent="0.35"/>
    <row r="10" spans="1:7" ht="39.9" customHeight="1" x14ac:dyDescent="0.3">
      <c r="B10" s="202" t="s">
        <v>167</v>
      </c>
      <c r="C10" s="203"/>
      <c r="F10" s="192" t="s">
        <v>162</v>
      </c>
      <c r="G10" s="193"/>
    </row>
    <row r="11" spans="1:7" x14ac:dyDescent="0.3">
      <c r="B11" s="204"/>
      <c r="C11" s="205"/>
      <c r="F11" s="194"/>
      <c r="G11" s="195"/>
    </row>
    <row r="12" spans="1:7" ht="15" thickBot="1" x14ac:dyDescent="0.35">
      <c r="B12" s="206"/>
      <c r="C12" s="207"/>
      <c r="F12" s="194"/>
      <c r="G12" s="195"/>
    </row>
    <row r="13" spans="1:7" ht="16.2" thickBot="1" x14ac:dyDescent="0.35">
      <c r="B13" s="87"/>
      <c r="C13" s="87"/>
      <c r="F13" s="196"/>
      <c r="G13" s="197"/>
    </row>
  </sheetData>
  <sheetProtection algorithmName="SHA-512" hashValue="Xn4uR4i7iWQVasBwOvo31/SWmL5fCleNNZVD8KOzbBD0SBOIf4Q1AlnpiuM7SNPu8gSfv1D3pUTKTMKO3Y07zQ==" saltValue="CSSpArG22UvkPxnJGHFaLQ==" spinCount="100000" sheet="1" objects="1" scenarios="1"/>
  <mergeCells count="10">
    <mergeCell ref="B10:C12"/>
    <mergeCell ref="F10:G13"/>
    <mergeCell ref="D1:E1"/>
    <mergeCell ref="D2:E2"/>
    <mergeCell ref="D3:E3"/>
    <mergeCell ref="D4:E4"/>
    <mergeCell ref="D5:E5"/>
    <mergeCell ref="D6:E6"/>
    <mergeCell ref="D7:E7"/>
    <mergeCell ref="D8:E8"/>
  </mergeCells>
  <conditionalFormatting sqref="C3:C7">
    <cfRule type="containsText" dxfId="123" priority="5" operator="containsText" text="N">
      <formula>NOT(ISERROR(SEARCH("N",C3)))</formula>
    </cfRule>
    <cfRule type="containsText" dxfId="122" priority="6" operator="containsText" text="S">
      <formula>NOT(ISERROR(SEARCH("S",C3)))</formula>
    </cfRule>
    <cfRule type="containsText" dxfId="121" priority="7" operator="containsText" text="M">
      <formula>NOT(ISERROR(SEARCH("M",C3)))</formula>
    </cfRule>
    <cfRule type="containsText" dxfId="120" priority="8" operator="containsText" text="T">
      <formula>NOT(ISERROR(SEARCH("T",C3)))</formula>
    </cfRule>
  </conditionalFormatting>
  <conditionalFormatting sqref="C8">
    <cfRule type="containsText" dxfId="119" priority="1" operator="containsText" text="N">
      <formula>NOT(ISERROR(SEARCH("N",C8)))</formula>
    </cfRule>
    <cfRule type="containsText" dxfId="118" priority="2" operator="containsText" text="S">
      <formula>NOT(ISERROR(SEARCH("S",C8)))</formula>
    </cfRule>
    <cfRule type="containsText" dxfId="117" priority="3" operator="containsText" text="M">
      <formula>NOT(ISERROR(SEARCH("M",C8)))</formula>
    </cfRule>
    <cfRule type="containsText" dxfId="116" priority="4" operator="containsText" text="T">
      <formula>NOT(ISERROR(SEARCH("T",C8)))</formula>
    </cfRule>
  </conditionalFormatting>
  <dataValidations count="1">
    <dataValidation type="list" allowBlank="1" showInputMessage="1" showErrorMessage="1" sqref="C3:C6">
      <formula1>"T,M,S,N"</formula1>
    </dataValidation>
  </dataValidations>
  <hyperlinks>
    <hyperlink ref="F10:G13" location="Overview!A1" display="Click here to go back to the overview pag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D990"/>
  </sheetPr>
  <dimension ref="B1:G15"/>
  <sheetViews>
    <sheetView showGridLines="0" showRowColHeaders="0" workbookViewId="0">
      <selection activeCell="B8" sqref="B8"/>
    </sheetView>
  </sheetViews>
  <sheetFormatPr defaultColWidth="9.109375" defaultRowHeight="14.4" x14ac:dyDescent="0.3"/>
  <cols>
    <col min="1" max="1" width="9.109375" style="65"/>
    <col min="2" max="2" width="40.6640625" style="65" customWidth="1"/>
    <col min="3" max="3" width="15.6640625" style="65" customWidth="1"/>
    <col min="4" max="16384" width="9.109375" style="65"/>
  </cols>
  <sheetData>
    <row r="1" spans="2:7" ht="32.4" customHeight="1" thickBot="1" x14ac:dyDescent="0.35">
      <c r="B1" s="83" t="s">
        <v>19</v>
      </c>
      <c r="C1" s="89" t="s">
        <v>186</v>
      </c>
      <c r="D1" s="198"/>
      <c r="E1" s="199"/>
      <c r="F1" s="84"/>
      <c r="G1" s="85"/>
    </row>
    <row r="2" spans="2:7" ht="21.6" thickBot="1" x14ac:dyDescent="0.45">
      <c r="B2" s="79" t="s">
        <v>164</v>
      </c>
      <c r="C2" s="82" t="s">
        <v>163</v>
      </c>
      <c r="D2" s="200" t="s">
        <v>166</v>
      </c>
      <c r="E2" s="201"/>
    </row>
    <row r="3" spans="2:7" ht="28.8" x14ac:dyDescent="0.3">
      <c r="B3" s="1" t="s">
        <v>261</v>
      </c>
      <c r="C3" s="6"/>
      <c r="D3" s="212">
        <v>1</v>
      </c>
      <c r="E3" s="213"/>
    </row>
    <row r="4" spans="2:7" ht="28.8" x14ac:dyDescent="0.3">
      <c r="B4" s="2" t="s">
        <v>262</v>
      </c>
      <c r="C4" s="7"/>
      <c r="D4" s="208">
        <v>2</v>
      </c>
      <c r="E4" s="209"/>
    </row>
    <row r="5" spans="2:7" ht="28.8" x14ac:dyDescent="0.3">
      <c r="B5" s="2" t="s">
        <v>263</v>
      </c>
      <c r="C5" s="7"/>
      <c r="D5" s="208">
        <v>3</v>
      </c>
      <c r="E5" s="209"/>
    </row>
    <row r="6" spans="2:7" ht="28.8" x14ac:dyDescent="0.3">
      <c r="B6" s="2" t="s">
        <v>264</v>
      </c>
      <c r="C6" s="7"/>
      <c r="D6" s="208">
        <v>4</v>
      </c>
      <c r="E6" s="209"/>
    </row>
    <row r="7" spans="2:7" ht="28.8" x14ac:dyDescent="0.3">
      <c r="B7" s="2" t="s">
        <v>265</v>
      </c>
      <c r="C7" s="7"/>
      <c r="D7" s="208">
        <v>5</v>
      </c>
      <c r="E7" s="209"/>
    </row>
    <row r="8" spans="2:7" ht="29.4" thickBot="1" x14ac:dyDescent="0.35">
      <c r="B8" s="136" t="s">
        <v>266</v>
      </c>
      <c r="C8" s="8"/>
      <c r="D8" s="210">
        <v>6</v>
      </c>
      <c r="E8" s="211"/>
    </row>
    <row r="9" spans="2:7" ht="15" thickBot="1" x14ac:dyDescent="0.35"/>
    <row r="10" spans="2:7" ht="39.9" customHeight="1" thickBot="1" x14ac:dyDescent="0.35">
      <c r="B10" s="81" t="s">
        <v>165</v>
      </c>
      <c r="C10" s="80" t="str">
        <f ca="1">HLOOKUP(MID(C$1,1,25),Tables!$M$5:$AJ$124,120,FALSE)</f>
        <v/>
      </c>
    </row>
    <row r="11" spans="2:7" ht="15" thickBot="1" x14ac:dyDescent="0.35"/>
    <row r="12" spans="2:7" ht="39.9" customHeight="1" x14ac:dyDescent="0.3">
      <c r="B12" s="202" t="s">
        <v>167</v>
      </c>
      <c r="C12" s="203"/>
      <c r="F12" s="192" t="s">
        <v>162</v>
      </c>
      <c r="G12" s="193"/>
    </row>
    <row r="13" spans="2:7" x14ac:dyDescent="0.3">
      <c r="B13" s="204"/>
      <c r="C13" s="205"/>
      <c r="F13" s="194"/>
      <c r="G13" s="195"/>
    </row>
    <row r="14" spans="2:7" ht="15" thickBot="1" x14ac:dyDescent="0.35">
      <c r="B14" s="206"/>
      <c r="C14" s="207"/>
      <c r="F14" s="194"/>
      <c r="G14" s="195"/>
    </row>
    <row r="15" spans="2:7" ht="15" thickBot="1" x14ac:dyDescent="0.35">
      <c r="F15" s="196"/>
      <c r="G15" s="197"/>
    </row>
  </sheetData>
  <sheetProtection algorithmName="SHA-512" hashValue="XRo488G4QHumDJf5C4BGHG96c+L66RcsHhpxeC18LfP+joWUT20LOgOt9ryh/GBNfgRIoRxbtJZ37ezlrbwobw==" saltValue="M79UGerYH02p3Dy/EPC+Ww==" spinCount="100000" sheet="1" objects="1" scenarios="1"/>
  <mergeCells count="10">
    <mergeCell ref="B12:C14"/>
    <mergeCell ref="F12:G15"/>
    <mergeCell ref="D1:E1"/>
    <mergeCell ref="D2:E2"/>
    <mergeCell ref="D3:E3"/>
    <mergeCell ref="D4:E4"/>
    <mergeCell ref="D5:E5"/>
    <mergeCell ref="D6:E6"/>
    <mergeCell ref="D7:E7"/>
    <mergeCell ref="D8:E8"/>
  </mergeCells>
  <conditionalFormatting sqref="C3:C8">
    <cfRule type="containsText" dxfId="115" priority="5" operator="containsText" text="N">
      <formula>NOT(ISERROR(SEARCH("N",C3)))</formula>
    </cfRule>
    <cfRule type="containsText" dxfId="114" priority="6" operator="containsText" text="S">
      <formula>NOT(ISERROR(SEARCH("S",C3)))</formula>
    </cfRule>
    <cfRule type="containsText" dxfId="113" priority="7" operator="containsText" text="M">
      <formula>NOT(ISERROR(SEARCH("M",C3)))</formula>
    </cfRule>
    <cfRule type="containsText" dxfId="112" priority="8" operator="containsText" text="T">
      <formula>NOT(ISERROR(SEARCH("T",C3)))</formula>
    </cfRule>
  </conditionalFormatting>
  <conditionalFormatting sqref="C10">
    <cfRule type="containsText" dxfId="111" priority="1" operator="containsText" text="N">
      <formula>NOT(ISERROR(SEARCH("N",C10)))</formula>
    </cfRule>
    <cfRule type="containsText" dxfId="110" priority="2" operator="containsText" text="S">
      <formula>NOT(ISERROR(SEARCH("S",C10)))</formula>
    </cfRule>
    <cfRule type="containsText" dxfId="109" priority="3" operator="containsText" text="M">
      <formula>NOT(ISERROR(SEARCH("M",C10)))</formula>
    </cfRule>
    <cfRule type="containsText" dxfId="108" priority="4" operator="containsText" text="T">
      <formula>NOT(ISERROR(SEARCH("T",C10)))</formula>
    </cfRule>
  </conditionalFormatting>
  <dataValidations count="1">
    <dataValidation type="list" allowBlank="1" showInputMessage="1" showErrorMessage="1" sqref="C3:C8">
      <formula1>"T,M,S,N"</formula1>
    </dataValidation>
  </dataValidations>
  <hyperlinks>
    <hyperlink ref="F12:G15" location="Overview!A1" display="Click here to go back to the overview pag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DAFF"/>
  </sheetPr>
  <dimension ref="B1:G14"/>
  <sheetViews>
    <sheetView showGridLines="0" showRowColHeaders="0" workbookViewId="0"/>
  </sheetViews>
  <sheetFormatPr defaultColWidth="9.109375" defaultRowHeight="14.4" x14ac:dyDescent="0.3"/>
  <cols>
    <col min="1" max="1" width="9.109375" style="65"/>
    <col min="2" max="2" width="40.6640625" style="65" customWidth="1"/>
    <col min="3" max="3" width="15.6640625" style="65" customWidth="1"/>
    <col min="4" max="16384" width="9.109375" style="65"/>
  </cols>
  <sheetData>
    <row r="1" spans="2:7" ht="32.4" customHeight="1" thickBot="1" x14ac:dyDescent="0.35">
      <c r="B1" s="86" t="s">
        <v>20</v>
      </c>
      <c r="C1" s="89" t="s">
        <v>187</v>
      </c>
      <c r="D1" s="198"/>
      <c r="E1" s="199"/>
      <c r="F1" s="84"/>
      <c r="G1" s="85"/>
    </row>
    <row r="2" spans="2:7" ht="21.6" thickBot="1" x14ac:dyDescent="0.45">
      <c r="B2" s="79" t="s">
        <v>164</v>
      </c>
      <c r="C2" s="82" t="s">
        <v>163</v>
      </c>
      <c r="D2" s="200" t="s">
        <v>166</v>
      </c>
      <c r="E2" s="201"/>
    </row>
    <row r="3" spans="2:7" ht="43.2" x14ac:dyDescent="0.3">
      <c r="B3" s="1" t="s">
        <v>267</v>
      </c>
      <c r="C3" s="6"/>
      <c r="D3" s="212">
        <v>1</v>
      </c>
      <c r="E3" s="213"/>
    </row>
    <row r="4" spans="2:7" ht="28.8" x14ac:dyDescent="0.3">
      <c r="B4" s="2" t="s">
        <v>268</v>
      </c>
      <c r="C4" s="7"/>
      <c r="D4" s="208">
        <v>2</v>
      </c>
      <c r="E4" s="209"/>
    </row>
    <row r="5" spans="2:7" ht="28.8" x14ac:dyDescent="0.3">
      <c r="B5" s="2" t="s">
        <v>269</v>
      </c>
      <c r="C5" s="7"/>
      <c r="D5" s="208">
        <v>3</v>
      </c>
      <c r="E5" s="209"/>
    </row>
    <row r="6" spans="2:7" ht="43.2" x14ac:dyDescent="0.3">
      <c r="B6" s="135" t="s">
        <v>270</v>
      </c>
      <c r="C6" s="7"/>
      <c r="D6" s="208">
        <v>4</v>
      </c>
      <c r="E6" s="209"/>
    </row>
    <row r="7" spans="2:7" ht="29.4" thickBot="1" x14ac:dyDescent="0.35">
      <c r="B7" s="136" t="s">
        <v>271</v>
      </c>
      <c r="C7" s="8"/>
      <c r="D7" s="210">
        <v>5</v>
      </c>
      <c r="E7" s="211"/>
    </row>
    <row r="8" spans="2:7" ht="15" customHeight="1" thickBot="1" x14ac:dyDescent="0.35">
      <c r="B8" s="67"/>
      <c r="C8" s="74"/>
      <c r="D8" s="217"/>
      <c r="E8" s="217"/>
    </row>
    <row r="9" spans="2:7" ht="39.9" customHeight="1" thickBot="1" x14ac:dyDescent="0.35">
      <c r="B9" s="81" t="s">
        <v>165</v>
      </c>
      <c r="C9" s="80" t="str">
        <f ca="1">HLOOKUP(MID(C$1,1,25),Tables!$M$5:$AJ$124,120,FALSE)</f>
        <v/>
      </c>
    </row>
    <row r="10" spans="2:7" ht="15" customHeight="1" thickBot="1" x14ac:dyDescent="0.35">
      <c r="B10" s="75"/>
      <c r="C10" s="76"/>
    </row>
    <row r="11" spans="2:7" ht="39.9" customHeight="1" x14ac:dyDescent="0.3">
      <c r="B11" s="202" t="s">
        <v>167</v>
      </c>
      <c r="C11" s="203"/>
      <c r="F11" s="192" t="s">
        <v>162</v>
      </c>
      <c r="G11" s="193"/>
    </row>
    <row r="12" spans="2:7" x14ac:dyDescent="0.3">
      <c r="B12" s="204"/>
      <c r="C12" s="205"/>
      <c r="F12" s="194"/>
      <c r="G12" s="195"/>
    </row>
    <row r="13" spans="2:7" ht="15" thickBot="1" x14ac:dyDescent="0.35">
      <c r="B13" s="206"/>
      <c r="C13" s="207"/>
      <c r="F13" s="194"/>
      <c r="G13" s="195"/>
    </row>
    <row r="14" spans="2:7" ht="16.2" thickBot="1" x14ac:dyDescent="0.35">
      <c r="B14" s="96"/>
      <c r="C14" s="96"/>
      <c r="F14" s="196"/>
      <c r="G14" s="197"/>
    </row>
  </sheetData>
  <sheetProtection algorithmName="SHA-512" hashValue="Ro/WL2/WeAW+ZPFiFp8gZNsQFvgzdllUdyfsTK+p+yJC3YWgOuqoMiZ6Z+cnaOMmDhg5ryDFdrKlwBPRdJXAUQ==" saltValue="R34UadZYkCxgaAeZYpIWXw==" spinCount="100000" sheet="1" objects="1" scenarios="1"/>
  <mergeCells count="10">
    <mergeCell ref="B11:C13"/>
    <mergeCell ref="F11:G14"/>
    <mergeCell ref="D1:E1"/>
    <mergeCell ref="D2:E2"/>
    <mergeCell ref="D3:E3"/>
    <mergeCell ref="D4:E4"/>
    <mergeCell ref="D5:E5"/>
    <mergeCell ref="D6:E6"/>
    <mergeCell ref="D7:E7"/>
    <mergeCell ref="D8:E8"/>
  </mergeCells>
  <conditionalFormatting sqref="C3:C8">
    <cfRule type="containsText" dxfId="107" priority="9" operator="containsText" text="N">
      <formula>NOT(ISERROR(SEARCH("N",C3)))</formula>
    </cfRule>
    <cfRule type="containsText" dxfId="106" priority="10" operator="containsText" text="S">
      <formula>NOT(ISERROR(SEARCH("S",C3)))</formula>
    </cfRule>
    <cfRule type="containsText" dxfId="105" priority="11" operator="containsText" text="M">
      <formula>NOT(ISERROR(SEARCH("M",C3)))</formula>
    </cfRule>
    <cfRule type="containsText" dxfId="104" priority="12" operator="containsText" text="T">
      <formula>NOT(ISERROR(SEARCH("T",C3)))</formula>
    </cfRule>
  </conditionalFormatting>
  <conditionalFormatting sqref="C10">
    <cfRule type="containsText" dxfId="103" priority="5" operator="containsText" text="N">
      <formula>NOT(ISERROR(SEARCH("N",C10)))</formula>
    </cfRule>
    <cfRule type="containsText" dxfId="102" priority="6" operator="containsText" text="S">
      <formula>NOT(ISERROR(SEARCH("S",C10)))</formula>
    </cfRule>
    <cfRule type="containsText" dxfId="101" priority="7" operator="containsText" text="M">
      <formula>NOT(ISERROR(SEARCH("M",C10)))</formula>
    </cfRule>
    <cfRule type="containsText" dxfId="100" priority="8" operator="containsText" text="T">
      <formula>NOT(ISERROR(SEARCH("T",C10)))</formula>
    </cfRule>
  </conditionalFormatting>
  <conditionalFormatting sqref="C9">
    <cfRule type="containsText" dxfId="99" priority="1" operator="containsText" text="N">
      <formula>NOT(ISERROR(SEARCH("N",C9)))</formula>
    </cfRule>
    <cfRule type="containsText" dxfId="98" priority="2" operator="containsText" text="S">
      <formula>NOT(ISERROR(SEARCH("S",C9)))</formula>
    </cfRule>
    <cfRule type="containsText" dxfId="97" priority="3" operator="containsText" text="M">
      <formula>NOT(ISERROR(SEARCH("M",C9)))</formula>
    </cfRule>
    <cfRule type="containsText" dxfId="96" priority="4" operator="containsText" text="T">
      <formula>NOT(ISERROR(SEARCH("T",C9)))</formula>
    </cfRule>
  </conditionalFormatting>
  <dataValidations count="1">
    <dataValidation type="list" allowBlank="1" showInputMessage="1" showErrorMessage="1" sqref="C3:C7">
      <formula1>"T,M,S,N"</formula1>
    </dataValidation>
  </dataValidations>
  <hyperlinks>
    <hyperlink ref="F11:G14" location="Overview!A1" display="Click here to go back to the overview page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575"/>
  </sheetPr>
  <dimension ref="B1:G13"/>
  <sheetViews>
    <sheetView showGridLines="0" showRowColHeaders="0" workbookViewId="0"/>
  </sheetViews>
  <sheetFormatPr defaultColWidth="9.109375" defaultRowHeight="14.4" x14ac:dyDescent="0.3"/>
  <cols>
    <col min="1" max="1" width="9.109375" style="65"/>
    <col min="2" max="2" width="40.6640625" style="65" customWidth="1"/>
    <col min="3" max="3" width="15.6640625" style="65" customWidth="1"/>
    <col min="4" max="16384" width="9.109375" style="65"/>
  </cols>
  <sheetData>
    <row r="1" spans="2:7" ht="32.4" customHeight="1" thickBot="1" x14ac:dyDescent="0.35">
      <c r="B1" s="90" t="s">
        <v>21</v>
      </c>
      <c r="C1" s="89" t="s">
        <v>188</v>
      </c>
      <c r="D1" s="198"/>
      <c r="E1" s="199"/>
      <c r="F1" s="84"/>
      <c r="G1" s="85"/>
    </row>
    <row r="2" spans="2:7" ht="21.6" thickBot="1" x14ac:dyDescent="0.45">
      <c r="B2" s="79" t="s">
        <v>164</v>
      </c>
      <c r="C2" s="82" t="s">
        <v>163</v>
      </c>
      <c r="D2" s="200" t="s">
        <v>166</v>
      </c>
      <c r="E2" s="201"/>
    </row>
    <row r="3" spans="2:7" ht="28.8" x14ac:dyDescent="0.3">
      <c r="B3" s="1" t="s">
        <v>272</v>
      </c>
      <c r="C3" s="6"/>
      <c r="D3" s="212">
        <v>1</v>
      </c>
      <c r="E3" s="213"/>
    </row>
    <row r="4" spans="2:7" ht="28.8" x14ac:dyDescent="0.3">
      <c r="B4" s="2" t="s">
        <v>273</v>
      </c>
      <c r="C4" s="7"/>
      <c r="D4" s="208">
        <v>2</v>
      </c>
      <c r="E4" s="209"/>
    </row>
    <row r="5" spans="2:7" ht="43.2" x14ac:dyDescent="0.3">
      <c r="B5" s="135" t="s">
        <v>274</v>
      </c>
      <c r="C5" s="7"/>
      <c r="D5" s="208">
        <v>3</v>
      </c>
      <c r="E5" s="209"/>
    </row>
    <row r="6" spans="2:7" ht="29.4" thickBot="1" x14ac:dyDescent="0.35">
      <c r="B6" s="3" t="s">
        <v>275</v>
      </c>
      <c r="C6" s="8"/>
      <c r="D6" s="210">
        <v>4</v>
      </c>
      <c r="E6" s="211"/>
    </row>
    <row r="7" spans="2:7" ht="15" customHeight="1" thickBot="1" x14ac:dyDescent="0.35">
      <c r="B7" s="93"/>
      <c r="C7" s="94"/>
      <c r="D7" s="216"/>
      <c r="E7" s="216"/>
      <c r="F7" s="92"/>
      <c r="G7" s="92"/>
    </row>
    <row r="8" spans="2:7" ht="39.9" customHeight="1" thickBot="1" x14ac:dyDescent="0.35">
      <c r="B8" s="81" t="s">
        <v>165</v>
      </c>
      <c r="C8" s="80" t="str">
        <f ca="1">HLOOKUP(MID(C$1,1,25),Tables!$M$5:$AJ$124,120,FALSE)</f>
        <v/>
      </c>
      <c r="D8" s="216"/>
      <c r="E8" s="216"/>
      <c r="F8" s="92"/>
      <c r="G8" s="92"/>
    </row>
    <row r="9" spans="2:7" ht="15" thickBot="1" x14ac:dyDescent="0.35"/>
    <row r="10" spans="2:7" ht="39.9" customHeight="1" x14ac:dyDescent="0.3">
      <c r="B10" s="202" t="s">
        <v>167</v>
      </c>
      <c r="C10" s="203"/>
      <c r="F10" s="192" t="s">
        <v>162</v>
      </c>
      <c r="G10" s="193"/>
    </row>
    <row r="11" spans="2:7" x14ac:dyDescent="0.3">
      <c r="B11" s="204"/>
      <c r="C11" s="205"/>
      <c r="F11" s="194"/>
      <c r="G11" s="195"/>
    </row>
    <row r="12" spans="2:7" ht="15" thickBot="1" x14ac:dyDescent="0.35">
      <c r="B12" s="206"/>
      <c r="C12" s="207"/>
      <c r="F12" s="194"/>
      <c r="G12" s="195"/>
    </row>
    <row r="13" spans="2:7" ht="16.2" thickBot="1" x14ac:dyDescent="0.35">
      <c r="B13" s="87"/>
      <c r="C13" s="87"/>
      <c r="F13" s="196"/>
      <c r="G13" s="197"/>
    </row>
  </sheetData>
  <sheetProtection algorithmName="SHA-512" hashValue="KneWcmqqo1CmqEcRr1uXOxI6/Vlib5V3QYhv7VQo2OaQvh6IqUuoZAQoBApdZuW7AXKvZ3q+BYxk6sVne7V9OQ==" saltValue="7N050caH3aPCOTnlIUDkyA==" spinCount="100000" sheet="1" objects="1" scenarios="1"/>
  <mergeCells count="10">
    <mergeCell ref="B10:C12"/>
    <mergeCell ref="F10:G13"/>
    <mergeCell ref="D1:E1"/>
    <mergeCell ref="D2:E2"/>
    <mergeCell ref="D3:E3"/>
    <mergeCell ref="D4:E4"/>
    <mergeCell ref="D5:E5"/>
    <mergeCell ref="D6:E6"/>
    <mergeCell ref="D7:E7"/>
    <mergeCell ref="D8:E8"/>
  </mergeCells>
  <conditionalFormatting sqref="C3:C7">
    <cfRule type="containsText" dxfId="95" priority="5" operator="containsText" text="N">
      <formula>NOT(ISERROR(SEARCH("N",C3)))</formula>
    </cfRule>
    <cfRule type="containsText" dxfId="94" priority="6" operator="containsText" text="S">
      <formula>NOT(ISERROR(SEARCH("S",C3)))</formula>
    </cfRule>
    <cfRule type="containsText" dxfId="93" priority="7" operator="containsText" text="M">
      <formula>NOT(ISERROR(SEARCH("M",C3)))</formula>
    </cfRule>
    <cfRule type="containsText" dxfId="92" priority="8" operator="containsText" text="T">
      <formula>NOT(ISERROR(SEARCH("T",C3)))</formula>
    </cfRule>
  </conditionalFormatting>
  <conditionalFormatting sqref="C8">
    <cfRule type="containsText" dxfId="91" priority="1" operator="containsText" text="N">
      <formula>NOT(ISERROR(SEARCH("N",C8)))</formula>
    </cfRule>
    <cfRule type="containsText" dxfId="90" priority="2" operator="containsText" text="S">
      <formula>NOT(ISERROR(SEARCH("S",C8)))</formula>
    </cfRule>
    <cfRule type="containsText" dxfId="89" priority="3" operator="containsText" text="M">
      <formula>NOT(ISERROR(SEARCH("M",C8)))</formula>
    </cfRule>
    <cfRule type="containsText" dxfId="88" priority="4" operator="containsText" text="T">
      <formula>NOT(ISERROR(SEARCH("T",C8)))</formula>
    </cfRule>
  </conditionalFormatting>
  <dataValidations count="1">
    <dataValidation type="list" allowBlank="1" showInputMessage="1" showErrorMessage="1" sqref="C3:C6">
      <formula1>"T,M,S,N"</formula1>
    </dataValidation>
  </dataValidations>
  <hyperlinks>
    <hyperlink ref="F10:G13" location="Overview!A1" display="Click here to go back to the overview page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D990"/>
  </sheetPr>
  <dimension ref="B1:G13"/>
  <sheetViews>
    <sheetView showGridLines="0" showRowColHeaders="0" workbookViewId="0"/>
  </sheetViews>
  <sheetFormatPr defaultColWidth="9.109375" defaultRowHeight="14.4" x14ac:dyDescent="0.3"/>
  <cols>
    <col min="1" max="1" width="9.109375" style="65"/>
    <col min="2" max="2" width="40.6640625" style="65" customWidth="1"/>
    <col min="3" max="3" width="15.6640625" style="65" customWidth="1"/>
    <col min="4" max="16384" width="9.109375" style="65"/>
  </cols>
  <sheetData>
    <row r="1" spans="2:7" ht="32.4" customHeight="1" thickBot="1" x14ac:dyDescent="0.35">
      <c r="B1" s="91" t="s">
        <v>22</v>
      </c>
      <c r="C1" s="89" t="s">
        <v>189</v>
      </c>
      <c r="D1" s="198"/>
      <c r="E1" s="199"/>
      <c r="F1" s="84"/>
      <c r="G1" s="85"/>
    </row>
    <row r="2" spans="2:7" ht="21.6" thickBot="1" x14ac:dyDescent="0.45">
      <c r="B2" s="79" t="s">
        <v>164</v>
      </c>
      <c r="C2" s="82" t="s">
        <v>163</v>
      </c>
      <c r="D2" s="200" t="s">
        <v>166</v>
      </c>
      <c r="E2" s="201"/>
    </row>
    <row r="3" spans="2:7" ht="28.8" x14ac:dyDescent="0.3">
      <c r="B3" s="137" t="s">
        <v>276</v>
      </c>
      <c r="C3" s="6"/>
      <c r="D3" s="212">
        <v>1</v>
      </c>
      <c r="E3" s="213"/>
    </row>
    <row r="4" spans="2:7" ht="28.8" x14ac:dyDescent="0.3">
      <c r="B4" s="135" t="s">
        <v>277</v>
      </c>
      <c r="C4" s="7"/>
      <c r="D4" s="208">
        <v>2</v>
      </c>
      <c r="E4" s="209"/>
    </row>
    <row r="5" spans="2:7" ht="28.8" x14ac:dyDescent="0.3">
      <c r="B5" s="135" t="s">
        <v>278</v>
      </c>
      <c r="C5" s="7"/>
      <c r="D5" s="208">
        <v>3</v>
      </c>
      <c r="E5" s="209"/>
    </row>
    <row r="6" spans="2:7" ht="29.4" thickBot="1" x14ac:dyDescent="0.35">
      <c r="B6" s="136" t="s">
        <v>279</v>
      </c>
      <c r="C6" s="8"/>
      <c r="D6" s="210">
        <v>4</v>
      </c>
      <c r="E6" s="211"/>
    </row>
    <row r="7" spans="2:7" ht="15" customHeight="1" thickBot="1" x14ac:dyDescent="0.35">
      <c r="B7" s="93"/>
      <c r="C7" s="94"/>
      <c r="D7" s="216"/>
      <c r="E7" s="216"/>
      <c r="F7" s="92"/>
      <c r="G7" s="92"/>
    </row>
    <row r="8" spans="2:7" ht="39.9" customHeight="1" thickBot="1" x14ac:dyDescent="0.35">
      <c r="B8" s="81" t="s">
        <v>165</v>
      </c>
      <c r="C8" s="80" t="str">
        <f ca="1">HLOOKUP(MID(C$1,1,25),Tables!$M$5:$AJ$124,120,FALSE)</f>
        <v/>
      </c>
      <c r="D8" s="216"/>
      <c r="E8" s="216"/>
      <c r="F8" s="92"/>
      <c r="G8" s="92"/>
    </row>
    <row r="9" spans="2:7" ht="15" thickBot="1" x14ac:dyDescent="0.35"/>
    <row r="10" spans="2:7" ht="39.9" customHeight="1" x14ac:dyDescent="0.3">
      <c r="B10" s="202" t="s">
        <v>167</v>
      </c>
      <c r="C10" s="203"/>
      <c r="F10" s="192" t="s">
        <v>162</v>
      </c>
      <c r="G10" s="193"/>
    </row>
    <row r="11" spans="2:7" x14ac:dyDescent="0.3">
      <c r="B11" s="204"/>
      <c r="C11" s="205"/>
      <c r="F11" s="194"/>
      <c r="G11" s="195"/>
    </row>
    <row r="12" spans="2:7" ht="15" thickBot="1" x14ac:dyDescent="0.35">
      <c r="B12" s="206"/>
      <c r="C12" s="207"/>
      <c r="F12" s="194"/>
      <c r="G12" s="195"/>
    </row>
    <row r="13" spans="2:7" ht="16.2" thickBot="1" x14ac:dyDescent="0.35">
      <c r="B13" s="87"/>
      <c r="C13" s="87"/>
      <c r="F13" s="196"/>
      <c r="G13" s="197"/>
    </row>
  </sheetData>
  <sheetProtection algorithmName="SHA-512" hashValue="9wUCFS+VuD0iUXLAMd/7MfDoKHCmUiZXkxzokPzmEtkwjNtiw6g391ZXonc7YSEiB+yqRHwx6MnlEHNqxiVIyQ==" saltValue="vFnwtZhB/VGv4DEyIB65pg==" spinCount="100000" sheet="1" objects="1" scenarios="1"/>
  <mergeCells count="10">
    <mergeCell ref="B10:C12"/>
    <mergeCell ref="F10:G13"/>
    <mergeCell ref="D1:E1"/>
    <mergeCell ref="D2:E2"/>
    <mergeCell ref="D3:E3"/>
    <mergeCell ref="D4:E4"/>
    <mergeCell ref="D5:E5"/>
    <mergeCell ref="D6:E6"/>
    <mergeCell ref="D7:E7"/>
    <mergeCell ref="D8:E8"/>
  </mergeCells>
  <conditionalFormatting sqref="C3:C7">
    <cfRule type="containsText" dxfId="87" priority="5" operator="containsText" text="N">
      <formula>NOT(ISERROR(SEARCH("N",C3)))</formula>
    </cfRule>
    <cfRule type="containsText" dxfId="86" priority="6" operator="containsText" text="S">
      <formula>NOT(ISERROR(SEARCH("S",C3)))</formula>
    </cfRule>
    <cfRule type="containsText" dxfId="85" priority="7" operator="containsText" text="M">
      <formula>NOT(ISERROR(SEARCH("M",C3)))</formula>
    </cfRule>
    <cfRule type="containsText" dxfId="84" priority="8" operator="containsText" text="T">
      <formula>NOT(ISERROR(SEARCH("T",C3)))</formula>
    </cfRule>
  </conditionalFormatting>
  <conditionalFormatting sqref="C8">
    <cfRule type="containsText" dxfId="83" priority="1" operator="containsText" text="N">
      <formula>NOT(ISERROR(SEARCH("N",C8)))</formula>
    </cfRule>
    <cfRule type="containsText" dxfId="82" priority="2" operator="containsText" text="S">
      <formula>NOT(ISERROR(SEARCH("S",C8)))</formula>
    </cfRule>
    <cfRule type="containsText" dxfId="81" priority="3" operator="containsText" text="M">
      <formula>NOT(ISERROR(SEARCH("M",C8)))</formula>
    </cfRule>
    <cfRule type="containsText" dxfId="80" priority="4" operator="containsText" text="T">
      <formula>NOT(ISERROR(SEARCH("T",C8)))</formula>
    </cfRule>
  </conditionalFormatting>
  <dataValidations count="1">
    <dataValidation type="list" allowBlank="1" showInputMessage="1" showErrorMessage="1" sqref="C3:C6">
      <formula1>"T,M,S,N"</formula1>
    </dataValidation>
  </dataValidations>
  <hyperlinks>
    <hyperlink ref="F10:G13" location="Overview!A1" display="Click here to go back to the overview pag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F17"/>
  <sheetViews>
    <sheetView showGridLines="0" showRowColHeaders="0" workbookViewId="0">
      <selection activeCell="B14" sqref="B14:C17"/>
    </sheetView>
  </sheetViews>
  <sheetFormatPr defaultColWidth="9.109375" defaultRowHeight="14.4" x14ac:dyDescent="0.3"/>
  <cols>
    <col min="1" max="2" width="9.109375" style="65"/>
    <col min="3" max="3" width="80.6640625" style="65" customWidth="1"/>
    <col min="4" max="4" width="9.109375" style="65"/>
    <col min="5" max="6" width="28.33203125" style="65" customWidth="1"/>
    <col min="7" max="16384" width="9.109375" style="65"/>
  </cols>
  <sheetData>
    <row r="1" spans="2:6" ht="11.4" customHeight="1" thickBot="1" x14ac:dyDescent="0.35"/>
    <row r="2" spans="2:6" ht="21.6" customHeight="1" thickBot="1" x14ac:dyDescent="0.5">
      <c r="B2" s="66"/>
      <c r="C2" s="68" t="s">
        <v>161</v>
      </c>
      <c r="E2" s="191"/>
      <c r="F2" s="191"/>
    </row>
    <row r="3" spans="2:6" ht="33" customHeight="1" thickBot="1" x14ac:dyDescent="0.35">
      <c r="B3" s="70">
        <v>1</v>
      </c>
      <c r="C3" s="69" t="str">
        <f ca="1">IFERROR(HYPERLINK(CONCATENATE(MID(CELL("filename"),FIND("[",CELL("filename")),FIND("]",CELL("filename"))+1-FIND("[",CELL("filename")))&amp;"'"&amp;VLOOKUP(B3,Tables!$E$6:$G$112,2,FALSE)&amp;"'!A1"),CONCATENATE(VLOOKUP(B3,Tables!$E$6:$G$112,2,FALSE),": ",VLOOKUP(B3,Tables!$E$6:$G$112,3,FALSE))),"")</f>
        <v/>
      </c>
      <c r="E3" s="191"/>
      <c r="F3" s="191"/>
    </row>
    <row r="4" spans="2:6" ht="33" customHeight="1" thickBot="1" x14ac:dyDescent="0.35">
      <c r="B4" s="71">
        <v>2</v>
      </c>
      <c r="C4" s="69" t="str">
        <f ca="1">IFERROR(HYPERLINK(CONCATENATE(MID(CELL("filename"),FIND("[",CELL("filename")),FIND("]",CELL("filename"))+1-FIND("[",CELL("filename")))&amp;"'"&amp;VLOOKUP(B4,Tables!$E$6:$G$112,2,FALSE)&amp;"'!A1"),CONCATENATE(VLOOKUP(B4,Tables!$E$6:$G$112,2,FALSE),": ",VLOOKUP(B4,Tables!$E$6:$G$112,3,FALSE))),"")</f>
        <v/>
      </c>
    </row>
    <row r="5" spans="2:6" ht="33" customHeight="1" thickBot="1" x14ac:dyDescent="0.35">
      <c r="B5" s="72">
        <v>3</v>
      </c>
      <c r="C5" s="69" t="str">
        <f ca="1">IFERROR(HYPERLINK(CONCATENATE(MID(CELL("filename"),FIND("[",CELL("filename")),FIND("]",CELL("filename"))+1-FIND("[",CELL("filename")))&amp;"'"&amp;VLOOKUP(B5,Tables!$E$6:$G$112,2,FALSE)&amp;"'!A1"),CONCATENATE(VLOOKUP(B5,Tables!$E$6:$G$112,2,FALSE),": ",VLOOKUP(B5,Tables!$E$6:$G$112,3,FALSE))),"")</f>
        <v/>
      </c>
    </row>
    <row r="6" spans="2:6" ht="33" customHeight="1" thickBot="1" x14ac:dyDescent="0.35">
      <c r="B6" s="71">
        <v>4</v>
      </c>
      <c r="C6" s="69" t="str">
        <f ca="1">IFERROR(HYPERLINK(CONCATENATE(MID(CELL("filename"),FIND("[",CELL("filename")),FIND("]",CELL("filename"))+1-FIND("[",CELL("filename")))&amp;"'"&amp;VLOOKUP(B6,Tables!$E$6:$G$112,2,FALSE)&amp;"'!A1"),CONCATENATE(VLOOKUP(B6,Tables!$E$6:$G$112,2,FALSE),": ",VLOOKUP(B6,Tables!$E$6:$G$112,3,FALSE))),"")</f>
        <v/>
      </c>
    </row>
    <row r="7" spans="2:6" ht="33" customHeight="1" thickBot="1" x14ac:dyDescent="0.35">
      <c r="B7" s="72">
        <v>5</v>
      </c>
      <c r="C7" s="69" t="str">
        <f ca="1">IFERROR(HYPERLINK(CONCATENATE(MID(CELL("filename"),FIND("[",CELL("filename")),FIND("]",CELL("filename"))+1-FIND("[",CELL("filename")))&amp;"'"&amp;VLOOKUP(B7,Tables!$E$6:$G$112,2,FALSE)&amp;"'!A1"),CONCATENATE(VLOOKUP(B7,Tables!$E$6:$G$112,2,FALSE),": ",VLOOKUP(B7,Tables!$E$6:$G$112,3,FALSE))),"")</f>
        <v/>
      </c>
    </row>
    <row r="8" spans="2:6" ht="33" customHeight="1" thickBot="1" x14ac:dyDescent="0.35">
      <c r="B8" s="71">
        <v>6</v>
      </c>
      <c r="C8" s="69" t="str">
        <f ca="1">IFERROR(HYPERLINK(CONCATENATE(MID(CELL("filename"),FIND("[",CELL("filename")),FIND("]",CELL("filename"))+1-FIND("[",CELL("filename")))&amp;"'"&amp;VLOOKUP(B8,Tables!$E$6:$G$112,2,FALSE)&amp;"'!A1"),CONCATENATE(VLOOKUP(B8,Tables!$E$6:$G$112,2,FALSE),": ",VLOOKUP(B8,Tables!$E$6:$G$112,3,FALSE))),"")</f>
        <v/>
      </c>
    </row>
    <row r="9" spans="2:6" ht="33" customHeight="1" thickBot="1" x14ac:dyDescent="0.35">
      <c r="B9" s="72">
        <v>7</v>
      </c>
      <c r="C9" s="69" t="str">
        <f ca="1">IFERROR(HYPERLINK(CONCATENATE(MID(CELL("filename"),FIND("[",CELL("filename")),FIND("]",CELL("filename"))+1-FIND("[",CELL("filename")))&amp;"'"&amp;VLOOKUP(B9,Tables!$E$6:$G$112,2,FALSE)&amp;"'!A1"),CONCATENATE(VLOOKUP(B9,Tables!$E$6:$G$112,2,FALSE),": ",VLOOKUP(B9,Tables!$E$6:$G$112,3,FALSE))),"")</f>
        <v/>
      </c>
    </row>
    <row r="10" spans="2:6" ht="33" customHeight="1" thickBot="1" x14ac:dyDescent="0.35">
      <c r="B10" s="71">
        <v>8</v>
      </c>
      <c r="C10" s="69" t="str">
        <f ca="1">IFERROR(HYPERLINK(CONCATENATE(MID(CELL("filename"),FIND("[",CELL("filename")),FIND("]",CELL("filename"))+1-FIND("[",CELL("filename")))&amp;"'"&amp;VLOOKUP(B10,Tables!$E$6:$G$112,2,FALSE)&amp;"'!A1"),CONCATENATE(VLOOKUP(B10,Tables!$E$6:$G$112,2,FALSE),": ",VLOOKUP(B10,Tables!$E$6:$G$112,3,FALSE))),"")</f>
        <v/>
      </c>
    </row>
    <row r="11" spans="2:6" ht="33" customHeight="1" thickBot="1" x14ac:dyDescent="0.35">
      <c r="B11" s="72">
        <v>9</v>
      </c>
      <c r="C11" s="69" t="str">
        <f ca="1">IFERROR(HYPERLINK(CONCATENATE(MID(CELL("filename"),FIND("[",CELL("filename")),FIND("]",CELL("filename"))+1-FIND("[",CELL("filename")))&amp;"'"&amp;VLOOKUP(B11,Tables!$E$6:$G$112,2,FALSE)&amp;"'!A1"),CONCATENATE(VLOOKUP(B11,Tables!$E$6:$G$112,2,FALSE),": ",VLOOKUP(B11,Tables!$E$6:$G$112,3,FALSE))),"")</f>
        <v/>
      </c>
    </row>
    <row r="12" spans="2:6" ht="33" customHeight="1" thickBot="1" x14ac:dyDescent="0.35">
      <c r="B12" s="73">
        <v>10</v>
      </c>
      <c r="C12" s="69" t="str">
        <f ca="1">IFERROR(HYPERLINK(CONCATENATE(MID(CELL("filename"),FIND("[",CELL("filename")),FIND("]",CELL("filename"))+1-FIND("[",CELL("filename")))&amp;"'"&amp;VLOOKUP(B12,Tables!$E$6:$G$112,2,FALSE)&amp;"'!A1"),CONCATENATE(VLOOKUP(B12,Tables!$E$6:$G$112,2,FALSE),": ",VLOOKUP(B12,Tables!$E$6:$G$112,3,FALSE))),"")</f>
        <v/>
      </c>
    </row>
    <row r="13" spans="2:6" ht="15" thickBot="1" x14ac:dyDescent="0.35"/>
    <row r="14" spans="2:6" x14ac:dyDescent="0.3">
      <c r="B14" s="192" t="s">
        <v>162</v>
      </c>
      <c r="C14" s="193"/>
    </row>
    <row r="15" spans="2:6" x14ac:dyDescent="0.3">
      <c r="B15" s="194"/>
      <c r="C15" s="195"/>
    </row>
    <row r="16" spans="2:6" x14ac:dyDescent="0.3">
      <c r="B16" s="194"/>
      <c r="C16" s="195"/>
    </row>
    <row r="17" spans="2:3" ht="15" thickBot="1" x14ac:dyDescent="0.35">
      <c r="B17" s="196"/>
      <c r="C17" s="197"/>
    </row>
  </sheetData>
  <sheetProtection algorithmName="SHA-512" hashValue="Tv3dCW6/5K3uf21E8Eqe4FDd4R3ozVBPprqRRyCzyZb107pj95jdrenw1WVK4NOesbvdGByHBIrek/0tZ57FZw==" saltValue="RDTK2JpJlk58jFcQxZW2oA==" spinCount="100000" sheet="1" objects="1" scenarios="1"/>
  <mergeCells count="3">
    <mergeCell ref="E2:F2"/>
    <mergeCell ref="E3:F3"/>
    <mergeCell ref="B14:C17"/>
  </mergeCells>
  <hyperlinks>
    <hyperlink ref="B14:C17" location="Overview!A1" display="Click here to go back to the overview page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D990"/>
  </sheetPr>
  <dimension ref="B1:M13"/>
  <sheetViews>
    <sheetView showGridLines="0" showRowColHeaders="0" workbookViewId="0"/>
  </sheetViews>
  <sheetFormatPr defaultColWidth="9.109375" defaultRowHeight="14.4" x14ac:dyDescent="0.3"/>
  <cols>
    <col min="1" max="1" width="9.109375" style="65"/>
    <col min="2" max="2" width="40.6640625" style="65" customWidth="1"/>
    <col min="3" max="3" width="15.6640625" style="65" customWidth="1"/>
    <col min="4" max="16384" width="9.109375" style="65"/>
  </cols>
  <sheetData>
    <row r="1" spans="2:13" ht="32.4" customHeight="1" thickBot="1" x14ac:dyDescent="0.35">
      <c r="B1" s="83" t="s">
        <v>200</v>
      </c>
      <c r="C1" s="89" t="s">
        <v>190</v>
      </c>
      <c r="D1" s="198"/>
      <c r="E1" s="199"/>
      <c r="F1" s="84"/>
      <c r="G1" s="85"/>
    </row>
    <row r="2" spans="2:13" ht="21.6" thickBot="1" x14ac:dyDescent="0.45">
      <c r="B2" s="79" t="s">
        <v>164</v>
      </c>
      <c r="C2" s="82" t="s">
        <v>163</v>
      </c>
      <c r="D2" s="200" t="s">
        <v>166</v>
      </c>
      <c r="E2" s="201"/>
    </row>
    <row r="3" spans="2:13" ht="43.2" x14ac:dyDescent="0.3">
      <c r="B3" s="1" t="s">
        <v>280</v>
      </c>
      <c r="C3" s="6"/>
      <c r="D3" s="212">
        <v>1</v>
      </c>
      <c r="E3" s="213"/>
    </row>
    <row r="4" spans="2:13" ht="28.8" x14ac:dyDescent="0.3">
      <c r="B4" s="135" t="s">
        <v>281</v>
      </c>
      <c r="C4" s="7"/>
      <c r="D4" s="208">
        <v>2</v>
      </c>
      <c r="E4" s="209"/>
    </row>
    <row r="5" spans="2:13" ht="29.4" thickBot="1" x14ac:dyDescent="0.35">
      <c r="B5" s="136" t="s">
        <v>282</v>
      </c>
      <c r="C5" s="8"/>
      <c r="D5" s="210">
        <v>3</v>
      </c>
      <c r="E5" s="211"/>
    </row>
    <row r="6" spans="2:13" ht="15" customHeight="1" thickBot="1" x14ac:dyDescent="0.35">
      <c r="B6" s="67"/>
      <c r="C6" s="74"/>
      <c r="D6" s="217"/>
      <c r="E6" s="217"/>
    </row>
    <row r="7" spans="2:13" ht="39.9" customHeight="1" thickBot="1" x14ac:dyDescent="0.35">
      <c r="B7" s="81" t="s">
        <v>165</v>
      </c>
      <c r="C7" s="80" t="str">
        <f ca="1">HLOOKUP(MID(C$1,1,25),Tables!$M$5:$AJ$124,120,FALSE)</f>
        <v/>
      </c>
      <c r="D7" s="216"/>
      <c r="E7" s="216"/>
      <c r="F7" s="92"/>
      <c r="G7" s="92"/>
    </row>
    <row r="8" spans="2:13" ht="15" customHeight="1" thickBot="1" x14ac:dyDescent="0.35">
      <c r="B8" s="75"/>
      <c r="C8" s="76"/>
      <c r="D8" s="216"/>
      <c r="E8" s="216"/>
      <c r="F8" s="92"/>
      <c r="G8" s="92"/>
    </row>
    <row r="9" spans="2:13" ht="39.9" customHeight="1" x14ac:dyDescent="0.3">
      <c r="B9" s="202" t="s">
        <v>167</v>
      </c>
      <c r="C9" s="203"/>
      <c r="F9" s="192" t="s">
        <v>162</v>
      </c>
      <c r="G9" s="193"/>
      <c r="I9" s="214"/>
      <c r="J9" s="214"/>
      <c r="L9" s="215"/>
      <c r="M9" s="215"/>
    </row>
    <row r="10" spans="2:13" ht="14.4" customHeight="1" x14ac:dyDescent="0.3">
      <c r="B10" s="204"/>
      <c r="C10" s="205"/>
      <c r="F10" s="194"/>
      <c r="G10" s="195"/>
      <c r="I10" s="214"/>
      <c r="J10" s="214"/>
      <c r="L10" s="215"/>
      <c r="M10" s="215"/>
    </row>
    <row r="11" spans="2:13" ht="15" customHeight="1" thickBot="1" x14ac:dyDescent="0.35">
      <c r="B11" s="206"/>
      <c r="C11" s="207"/>
      <c r="F11" s="194"/>
      <c r="G11" s="195"/>
      <c r="I11" s="214"/>
      <c r="J11" s="214"/>
      <c r="L11" s="215"/>
      <c r="M11" s="215"/>
    </row>
    <row r="12" spans="2:13" ht="15" customHeight="1" thickBot="1" x14ac:dyDescent="0.35">
      <c r="B12" s="100"/>
      <c r="C12" s="100"/>
      <c r="F12" s="196"/>
      <c r="G12" s="197"/>
      <c r="L12" s="215"/>
      <c r="M12" s="215"/>
    </row>
    <row r="13" spans="2:13" ht="15.6" customHeight="1" x14ac:dyDescent="0.3">
      <c r="B13" s="87"/>
      <c r="C13" s="87"/>
      <c r="F13" s="95"/>
      <c r="G13" s="95"/>
    </row>
  </sheetData>
  <sheetProtection algorithmName="SHA-512" hashValue="omw06ihsVc8ccYx+fKteGUJw3ZjvonQVOQWz13yRjtZz2zUbTUYqb9ZVm9Kz6EDjg9zMRoQPRexQbogDMR8uSg==" saltValue="NKvtKpNv7G1ye2yTcf9XNA==" spinCount="100000" sheet="1" objects="1" scenarios="1"/>
  <mergeCells count="12">
    <mergeCell ref="I9:J11"/>
    <mergeCell ref="L9:M12"/>
    <mergeCell ref="B9:C11"/>
    <mergeCell ref="F9:G12"/>
    <mergeCell ref="D1:E1"/>
    <mergeCell ref="D2:E2"/>
    <mergeCell ref="D3:E3"/>
    <mergeCell ref="D4:E4"/>
    <mergeCell ref="D5:E5"/>
    <mergeCell ref="D6:E6"/>
    <mergeCell ref="D7:E7"/>
    <mergeCell ref="D8:E8"/>
  </mergeCells>
  <conditionalFormatting sqref="C3:C6">
    <cfRule type="containsText" dxfId="79" priority="9" operator="containsText" text="N">
      <formula>NOT(ISERROR(SEARCH("N",C3)))</formula>
    </cfRule>
    <cfRule type="containsText" dxfId="78" priority="10" operator="containsText" text="S">
      <formula>NOT(ISERROR(SEARCH("S",C3)))</formula>
    </cfRule>
    <cfRule type="containsText" dxfId="77" priority="11" operator="containsText" text="M">
      <formula>NOT(ISERROR(SEARCH("M",C3)))</formula>
    </cfRule>
    <cfRule type="containsText" dxfId="76" priority="12" operator="containsText" text="T">
      <formula>NOT(ISERROR(SEARCH("T",C3)))</formula>
    </cfRule>
  </conditionalFormatting>
  <conditionalFormatting sqref="C8">
    <cfRule type="containsText" dxfId="75" priority="5" operator="containsText" text="N">
      <formula>NOT(ISERROR(SEARCH("N",C8)))</formula>
    </cfRule>
    <cfRule type="containsText" dxfId="74" priority="6" operator="containsText" text="S">
      <formula>NOT(ISERROR(SEARCH("S",C8)))</formula>
    </cfRule>
    <cfRule type="containsText" dxfId="73" priority="7" operator="containsText" text="M">
      <formula>NOT(ISERROR(SEARCH("M",C8)))</formula>
    </cfRule>
    <cfRule type="containsText" dxfId="72" priority="8" operator="containsText" text="T">
      <formula>NOT(ISERROR(SEARCH("T",C8)))</formula>
    </cfRule>
  </conditionalFormatting>
  <conditionalFormatting sqref="C7">
    <cfRule type="containsText" dxfId="71" priority="1" operator="containsText" text="N">
      <formula>NOT(ISERROR(SEARCH("N",C7)))</formula>
    </cfRule>
    <cfRule type="containsText" dxfId="70" priority="2" operator="containsText" text="S">
      <formula>NOT(ISERROR(SEARCH("S",C7)))</formula>
    </cfRule>
    <cfRule type="containsText" dxfId="69" priority="3" operator="containsText" text="M">
      <formula>NOT(ISERROR(SEARCH("M",C7)))</formula>
    </cfRule>
    <cfRule type="containsText" dxfId="68" priority="4" operator="containsText" text="T">
      <formula>NOT(ISERROR(SEARCH("T",C7)))</formula>
    </cfRule>
  </conditionalFormatting>
  <dataValidations count="1">
    <dataValidation type="list" allowBlank="1" showInputMessage="1" showErrorMessage="1" sqref="C3:C5">
      <formula1>"T,M,S,N"</formula1>
    </dataValidation>
  </dataValidations>
  <hyperlinks>
    <hyperlink ref="F9:G12" location="Overview!A1" display="Click here to go back to the overview page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DAFF"/>
  </sheetPr>
  <dimension ref="B1:L19"/>
  <sheetViews>
    <sheetView showGridLines="0" showRowColHeaders="0" workbookViewId="0"/>
  </sheetViews>
  <sheetFormatPr defaultColWidth="9.109375" defaultRowHeight="14.4" x14ac:dyDescent="0.3"/>
  <cols>
    <col min="1" max="1" width="9.109375" style="65"/>
    <col min="2" max="2" width="40.6640625" style="65" customWidth="1"/>
    <col min="3" max="3" width="15.6640625" style="65" customWidth="1"/>
    <col min="4" max="16384" width="9.109375" style="65"/>
  </cols>
  <sheetData>
    <row r="1" spans="2:12" ht="32.4" customHeight="1" thickBot="1" x14ac:dyDescent="0.35">
      <c r="B1" s="86" t="s">
        <v>23</v>
      </c>
      <c r="C1" s="89" t="s">
        <v>191</v>
      </c>
      <c r="D1" s="198"/>
      <c r="E1" s="199"/>
      <c r="F1" s="84"/>
      <c r="G1" s="85"/>
    </row>
    <row r="2" spans="2:12" ht="21.6" thickBot="1" x14ac:dyDescent="0.45">
      <c r="B2" s="79" t="s">
        <v>164</v>
      </c>
      <c r="C2" s="82" t="s">
        <v>163</v>
      </c>
      <c r="D2" s="200" t="s">
        <v>166</v>
      </c>
      <c r="E2" s="201"/>
    </row>
    <row r="3" spans="2:12" ht="28.8" x14ac:dyDescent="0.3">
      <c r="B3" s="1" t="s">
        <v>343</v>
      </c>
      <c r="C3" s="6"/>
      <c r="D3" s="212">
        <v>1</v>
      </c>
      <c r="E3" s="213"/>
    </row>
    <row r="4" spans="2:12" ht="28.8" x14ac:dyDescent="0.3">
      <c r="B4" s="138" t="s">
        <v>284</v>
      </c>
      <c r="C4" s="7"/>
      <c r="D4" s="208">
        <v>2</v>
      </c>
      <c r="E4" s="209"/>
    </row>
    <row r="5" spans="2:12" ht="28.8" x14ac:dyDescent="0.3">
      <c r="B5" s="138" t="s">
        <v>285</v>
      </c>
      <c r="C5" s="7"/>
      <c r="D5" s="208">
        <v>2</v>
      </c>
      <c r="E5" s="209"/>
    </row>
    <row r="6" spans="2:12" ht="28.8" x14ac:dyDescent="0.3">
      <c r="B6" s="138" t="s">
        <v>319</v>
      </c>
      <c r="C6" s="7"/>
      <c r="D6" s="208">
        <v>3</v>
      </c>
      <c r="E6" s="209"/>
    </row>
    <row r="7" spans="2:12" ht="43.2" x14ac:dyDescent="0.3">
      <c r="B7" s="135" t="s">
        <v>286</v>
      </c>
      <c r="C7" s="7"/>
      <c r="D7" s="208">
        <v>4</v>
      </c>
      <c r="E7" s="209"/>
    </row>
    <row r="8" spans="2:12" ht="57.6" x14ac:dyDescent="0.3">
      <c r="B8" s="135" t="s">
        <v>344</v>
      </c>
      <c r="C8" s="7"/>
      <c r="D8" s="208">
        <v>5</v>
      </c>
      <c r="E8" s="209"/>
    </row>
    <row r="9" spans="2:12" ht="43.8" thickBot="1" x14ac:dyDescent="0.35">
      <c r="B9" s="136" t="s">
        <v>288</v>
      </c>
      <c r="C9" s="8"/>
      <c r="D9" s="210">
        <v>6</v>
      </c>
      <c r="E9" s="211"/>
    </row>
    <row r="10" spans="2:12" ht="15" customHeight="1" thickBot="1" x14ac:dyDescent="0.35">
      <c r="B10" s="75"/>
      <c r="C10" s="76"/>
    </row>
    <row r="11" spans="2:12" ht="39.9" customHeight="1" thickBot="1" x14ac:dyDescent="0.35">
      <c r="B11" s="81" t="s">
        <v>165</v>
      </c>
      <c r="C11" s="80" t="str">
        <f ca="1">HLOOKUP(MID(C$1,1,25),Tables!$M$5:$AJ$124,120,FALSE)</f>
        <v/>
      </c>
      <c r="K11" s="215"/>
      <c r="L11" s="215"/>
    </row>
    <row r="12" spans="2:12" ht="14.4" customHeight="1" thickBot="1" x14ac:dyDescent="0.35">
      <c r="B12" s="100"/>
      <c r="C12" s="100"/>
      <c r="F12" s="95"/>
      <c r="G12" s="95"/>
      <c r="K12" s="215"/>
      <c r="L12" s="215"/>
    </row>
    <row r="13" spans="2:12" ht="39.9" customHeight="1" x14ac:dyDescent="0.3">
      <c r="B13" s="202" t="s">
        <v>167</v>
      </c>
      <c r="C13" s="203"/>
      <c r="F13" s="192" t="s">
        <v>162</v>
      </c>
      <c r="G13" s="193"/>
      <c r="K13" s="215"/>
      <c r="L13" s="215"/>
    </row>
    <row r="14" spans="2:12" ht="15" customHeight="1" x14ac:dyDescent="0.3">
      <c r="B14" s="204"/>
      <c r="C14" s="205"/>
      <c r="F14" s="194"/>
      <c r="G14" s="195"/>
      <c r="K14" s="215"/>
      <c r="L14" s="215"/>
    </row>
    <row r="15" spans="2:12" ht="15" customHeight="1" thickBot="1" x14ac:dyDescent="0.35">
      <c r="B15" s="206"/>
      <c r="C15" s="207"/>
      <c r="F15" s="194"/>
      <c r="G15" s="195"/>
    </row>
    <row r="16" spans="2:12" ht="15" thickBot="1" x14ac:dyDescent="0.35">
      <c r="F16" s="196"/>
      <c r="G16" s="197"/>
    </row>
    <row r="17" spans="11:12" x14ac:dyDescent="0.3">
      <c r="K17" s="214"/>
      <c r="L17" s="214"/>
    </row>
    <row r="18" spans="11:12" x14ac:dyDescent="0.3">
      <c r="K18" s="214"/>
      <c r="L18" s="214"/>
    </row>
    <row r="19" spans="11:12" x14ac:dyDescent="0.3">
      <c r="K19" s="214"/>
      <c r="L19" s="214"/>
    </row>
  </sheetData>
  <sheetProtection algorithmName="SHA-512" hashValue="vyQsSoWuDgM0/yZC0eLyrJ7eAANt6LsOsD/rVmyHGm76G7nlqk/QGKIx1TFOqkRPZ2YpLZQMikYseFAT4t4tbg==" saltValue="0i2sBIxJswRuvNZgvbaqZw==" spinCount="100000" sheet="1" objects="1" scenarios="1"/>
  <mergeCells count="13">
    <mergeCell ref="B13:C15"/>
    <mergeCell ref="K11:L14"/>
    <mergeCell ref="K17:L19"/>
    <mergeCell ref="D9:E9"/>
    <mergeCell ref="F13:G16"/>
    <mergeCell ref="D6:E6"/>
    <mergeCell ref="D7:E7"/>
    <mergeCell ref="D8:E8"/>
    <mergeCell ref="D1:E1"/>
    <mergeCell ref="D2:E2"/>
    <mergeCell ref="D3:E3"/>
    <mergeCell ref="D4:E4"/>
    <mergeCell ref="D5:E5"/>
  </mergeCells>
  <conditionalFormatting sqref="C3:C8">
    <cfRule type="containsText" dxfId="67" priority="13" operator="containsText" text="N">
      <formula>NOT(ISERROR(SEARCH("N",C3)))</formula>
    </cfRule>
    <cfRule type="containsText" dxfId="66" priority="14" operator="containsText" text="S">
      <formula>NOT(ISERROR(SEARCH("S",C3)))</formula>
    </cfRule>
    <cfRule type="containsText" dxfId="65" priority="15" operator="containsText" text="M">
      <formula>NOT(ISERROR(SEARCH("M",C3)))</formula>
    </cfRule>
    <cfRule type="containsText" dxfId="64" priority="16" operator="containsText" text="T">
      <formula>NOT(ISERROR(SEARCH("T",C3)))</formula>
    </cfRule>
  </conditionalFormatting>
  <conditionalFormatting sqref="C10">
    <cfRule type="containsText" dxfId="63" priority="9" operator="containsText" text="N">
      <formula>NOT(ISERROR(SEARCH("N",C10)))</formula>
    </cfRule>
    <cfRule type="containsText" dxfId="62" priority="10" operator="containsText" text="S">
      <formula>NOT(ISERROR(SEARCH("S",C10)))</formula>
    </cfRule>
    <cfRule type="containsText" dxfId="61" priority="11" operator="containsText" text="M">
      <formula>NOT(ISERROR(SEARCH("M",C10)))</formula>
    </cfRule>
    <cfRule type="containsText" dxfId="60" priority="12" operator="containsText" text="T">
      <formula>NOT(ISERROR(SEARCH("T",C10)))</formula>
    </cfRule>
  </conditionalFormatting>
  <conditionalFormatting sqref="C11">
    <cfRule type="containsText" dxfId="59" priority="5" operator="containsText" text="N">
      <formula>NOT(ISERROR(SEARCH("N",C11)))</formula>
    </cfRule>
    <cfRule type="containsText" dxfId="58" priority="6" operator="containsText" text="S">
      <formula>NOT(ISERROR(SEARCH("S",C11)))</formula>
    </cfRule>
    <cfRule type="containsText" dxfId="57" priority="7" operator="containsText" text="M">
      <formula>NOT(ISERROR(SEARCH("M",C11)))</formula>
    </cfRule>
    <cfRule type="containsText" dxfId="56" priority="8" operator="containsText" text="T">
      <formula>NOT(ISERROR(SEARCH("T",C11)))</formula>
    </cfRule>
  </conditionalFormatting>
  <conditionalFormatting sqref="C9">
    <cfRule type="containsText" dxfId="55" priority="1" operator="containsText" text="N">
      <formula>NOT(ISERROR(SEARCH("N",C9)))</formula>
    </cfRule>
    <cfRule type="containsText" dxfId="54" priority="2" operator="containsText" text="S">
      <formula>NOT(ISERROR(SEARCH("S",C9)))</formula>
    </cfRule>
    <cfRule type="containsText" dxfId="53" priority="3" operator="containsText" text="M">
      <formula>NOT(ISERROR(SEARCH("M",C9)))</formula>
    </cfRule>
    <cfRule type="containsText" dxfId="52" priority="4" operator="containsText" text="T">
      <formula>NOT(ISERROR(SEARCH("T",C9)))</formula>
    </cfRule>
  </conditionalFormatting>
  <dataValidations count="1">
    <dataValidation type="list" allowBlank="1" showInputMessage="1" showErrorMessage="1" sqref="C3:C9">
      <formula1>"T,M,S,N"</formula1>
    </dataValidation>
  </dataValidations>
  <hyperlinks>
    <hyperlink ref="F13:G16" location="Overview!A1" display="Click here to go back to the overview pag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575"/>
  </sheetPr>
  <dimension ref="B1:G15"/>
  <sheetViews>
    <sheetView showGridLines="0" showRowColHeaders="0" workbookViewId="0"/>
  </sheetViews>
  <sheetFormatPr defaultColWidth="9.109375" defaultRowHeight="14.4" x14ac:dyDescent="0.3"/>
  <cols>
    <col min="1" max="1" width="9.109375" style="65"/>
    <col min="2" max="2" width="40.6640625" style="65" customWidth="1"/>
    <col min="3" max="3" width="15.6640625" style="65" customWidth="1"/>
    <col min="4" max="16384" width="9.109375" style="65"/>
  </cols>
  <sheetData>
    <row r="1" spans="2:7" ht="32.4" customHeight="1" thickBot="1" x14ac:dyDescent="0.35">
      <c r="B1" s="101" t="s">
        <v>160</v>
      </c>
      <c r="C1" s="89" t="s">
        <v>175</v>
      </c>
      <c r="D1" s="198"/>
      <c r="E1" s="199"/>
      <c r="F1" s="84"/>
      <c r="G1" s="85"/>
    </row>
    <row r="2" spans="2:7" ht="21.6" thickBot="1" x14ac:dyDescent="0.45">
      <c r="B2" s="79" t="s">
        <v>164</v>
      </c>
      <c r="C2" s="82" t="s">
        <v>163</v>
      </c>
      <c r="D2" s="200" t="s">
        <v>166</v>
      </c>
      <c r="E2" s="201"/>
    </row>
    <row r="3" spans="2:7" ht="43.2" x14ac:dyDescent="0.3">
      <c r="B3" s="1" t="s">
        <v>289</v>
      </c>
      <c r="C3" s="6"/>
      <c r="D3" s="212">
        <v>1</v>
      </c>
      <c r="E3" s="213"/>
    </row>
    <row r="4" spans="2:7" ht="28.8" x14ac:dyDescent="0.3">
      <c r="B4" s="2" t="s">
        <v>290</v>
      </c>
      <c r="C4" s="7"/>
      <c r="D4" s="208">
        <v>2</v>
      </c>
      <c r="E4" s="209"/>
    </row>
    <row r="5" spans="2:7" ht="28.8" x14ac:dyDescent="0.3">
      <c r="B5" s="2" t="s">
        <v>291</v>
      </c>
      <c r="C5" s="7"/>
      <c r="D5" s="208">
        <v>3</v>
      </c>
      <c r="E5" s="209"/>
    </row>
    <row r="6" spans="2:7" ht="28.8" x14ac:dyDescent="0.3">
      <c r="B6" s="139" t="s">
        <v>292</v>
      </c>
      <c r="C6" s="7"/>
      <c r="D6" s="208">
        <v>4</v>
      </c>
      <c r="E6" s="209"/>
    </row>
    <row r="7" spans="2:7" ht="28.8" x14ac:dyDescent="0.3">
      <c r="B7" s="2" t="s">
        <v>294</v>
      </c>
      <c r="C7" s="7"/>
      <c r="D7" s="208">
        <v>5</v>
      </c>
      <c r="E7" s="209"/>
    </row>
    <row r="8" spans="2:7" ht="29.4" thickBot="1" x14ac:dyDescent="0.35">
      <c r="B8" s="135" t="s">
        <v>293</v>
      </c>
      <c r="C8" s="8"/>
      <c r="D8" s="210">
        <v>6</v>
      </c>
      <c r="E8" s="211"/>
    </row>
    <row r="9" spans="2:7" ht="15" thickBot="1" x14ac:dyDescent="0.35"/>
    <row r="10" spans="2:7" ht="39.9" customHeight="1" thickBot="1" x14ac:dyDescent="0.35">
      <c r="B10" s="81" t="s">
        <v>165</v>
      </c>
      <c r="C10" s="80" t="str">
        <f ca="1">HLOOKUP(MID(C$1,1,25),Tables!$M$5:$AJ$124,120,FALSE)</f>
        <v/>
      </c>
    </row>
    <row r="11" spans="2:7" ht="14.4" customHeight="1" thickBot="1" x14ac:dyDescent="0.35"/>
    <row r="12" spans="2:7" ht="39.9" customHeight="1" x14ac:dyDescent="0.3">
      <c r="B12" s="202" t="s">
        <v>167</v>
      </c>
      <c r="C12" s="203"/>
      <c r="F12" s="192" t="s">
        <v>162</v>
      </c>
      <c r="G12" s="193"/>
    </row>
    <row r="13" spans="2:7" ht="16.2" customHeight="1" x14ac:dyDescent="0.3">
      <c r="B13" s="204"/>
      <c r="C13" s="205"/>
      <c r="F13" s="194"/>
      <c r="G13" s="195"/>
    </row>
    <row r="14" spans="2:7" ht="15" thickBot="1" x14ac:dyDescent="0.35">
      <c r="B14" s="206"/>
      <c r="C14" s="207"/>
      <c r="F14" s="194"/>
      <c r="G14" s="195"/>
    </row>
    <row r="15" spans="2:7" ht="15" thickBot="1" x14ac:dyDescent="0.35">
      <c r="F15" s="196"/>
      <c r="G15" s="197"/>
    </row>
  </sheetData>
  <sheetProtection algorithmName="SHA-512" hashValue="omS2jOEDGv1nRADN6AKnDZ+5WE7Q8TblERDiAXjZg4lLgq/VjYzlIhqL4Gk5p8JrydxFDqdGH0EVvWulJVvIVw==" saltValue="FYHtLr7lX0GTGmWcSQ9x0A==" spinCount="100000" sheet="1" objects="1" scenarios="1"/>
  <mergeCells count="10">
    <mergeCell ref="B12:C14"/>
    <mergeCell ref="F12:G15"/>
    <mergeCell ref="D1:E1"/>
    <mergeCell ref="D2:E2"/>
    <mergeCell ref="D3:E3"/>
    <mergeCell ref="D4:E4"/>
    <mergeCell ref="D5:E5"/>
    <mergeCell ref="D6:E6"/>
    <mergeCell ref="D7:E7"/>
    <mergeCell ref="D8:E8"/>
  </mergeCells>
  <conditionalFormatting sqref="C3:C8">
    <cfRule type="containsText" dxfId="51" priority="5" operator="containsText" text="N">
      <formula>NOT(ISERROR(SEARCH("N",C3)))</formula>
    </cfRule>
    <cfRule type="containsText" dxfId="50" priority="6" operator="containsText" text="S">
      <formula>NOT(ISERROR(SEARCH("S",C3)))</formula>
    </cfRule>
    <cfRule type="containsText" dxfId="49" priority="7" operator="containsText" text="M">
      <formula>NOT(ISERROR(SEARCH("M",C3)))</formula>
    </cfRule>
    <cfRule type="containsText" dxfId="48" priority="8" operator="containsText" text="T">
      <formula>NOT(ISERROR(SEARCH("T",C3)))</formula>
    </cfRule>
  </conditionalFormatting>
  <conditionalFormatting sqref="C10">
    <cfRule type="containsText" dxfId="47" priority="1" operator="containsText" text="N">
      <formula>NOT(ISERROR(SEARCH("N",C10)))</formula>
    </cfRule>
    <cfRule type="containsText" dxfId="46" priority="2" operator="containsText" text="S">
      <formula>NOT(ISERROR(SEARCH("S",C10)))</formula>
    </cfRule>
    <cfRule type="containsText" dxfId="45" priority="3" operator="containsText" text="M">
      <formula>NOT(ISERROR(SEARCH("M",C10)))</formula>
    </cfRule>
    <cfRule type="containsText" dxfId="44" priority="4" operator="containsText" text="T">
      <formula>NOT(ISERROR(SEARCH("T",C10)))</formula>
    </cfRule>
  </conditionalFormatting>
  <dataValidations count="1">
    <dataValidation type="list" allowBlank="1" showInputMessage="1" showErrorMessage="1" sqref="C3:C8">
      <formula1>"T,M,S,N"</formula1>
    </dataValidation>
  </dataValidations>
  <hyperlinks>
    <hyperlink ref="F12:G15" location="Overview!A1" display="Click here to go back to the overview page"/>
  </hyperlink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575"/>
  </sheetPr>
  <dimension ref="B1:G15"/>
  <sheetViews>
    <sheetView showGridLines="0" showRowColHeaders="0" workbookViewId="0"/>
  </sheetViews>
  <sheetFormatPr defaultColWidth="9.109375" defaultRowHeight="14.4" x14ac:dyDescent="0.3"/>
  <cols>
    <col min="1" max="1" width="9.109375" style="65"/>
    <col min="2" max="2" width="40.6640625" style="65" customWidth="1"/>
    <col min="3" max="3" width="15.6640625" style="65" customWidth="1"/>
    <col min="4" max="16384" width="9.109375" style="65"/>
  </cols>
  <sheetData>
    <row r="1" spans="2:7" ht="32.4" customHeight="1" thickBot="1" x14ac:dyDescent="0.35">
      <c r="B1" s="90" t="s">
        <v>159</v>
      </c>
      <c r="C1" s="89" t="s">
        <v>175</v>
      </c>
      <c r="D1" s="198"/>
      <c r="E1" s="199"/>
      <c r="F1" s="84"/>
      <c r="G1" s="85"/>
    </row>
    <row r="2" spans="2:7" ht="21.6" thickBot="1" x14ac:dyDescent="0.45">
      <c r="B2" s="79" t="s">
        <v>164</v>
      </c>
      <c r="C2" s="82" t="s">
        <v>163</v>
      </c>
      <c r="D2" s="200" t="s">
        <v>166</v>
      </c>
      <c r="E2" s="201"/>
    </row>
    <row r="3" spans="2:7" ht="28.8" x14ac:dyDescent="0.3">
      <c r="B3" s="137" t="s">
        <v>295</v>
      </c>
      <c r="C3" s="6"/>
      <c r="D3" s="212">
        <v>1</v>
      </c>
      <c r="E3" s="213"/>
    </row>
    <row r="4" spans="2:7" ht="28.8" x14ac:dyDescent="0.3">
      <c r="B4" s="135" t="s">
        <v>296</v>
      </c>
      <c r="C4" s="7"/>
      <c r="D4" s="208">
        <v>2</v>
      </c>
      <c r="E4" s="209"/>
    </row>
    <row r="5" spans="2:7" ht="28.8" x14ac:dyDescent="0.3">
      <c r="B5" s="135" t="s">
        <v>297</v>
      </c>
      <c r="C5" s="7"/>
      <c r="D5" s="208">
        <v>3</v>
      </c>
      <c r="E5" s="209"/>
    </row>
    <row r="6" spans="2:7" ht="28.8" x14ac:dyDescent="0.3">
      <c r="B6" s="135" t="s">
        <v>299</v>
      </c>
      <c r="C6" s="7"/>
      <c r="D6" s="208">
        <v>4</v>
      </c>
      <c r="E6" s="209"/>
    </row>
    <row r="7" spans="2:7" ht="28.8" x14ac:dyDescent="0.3">
      <c r="B7" s="135" t="s">
        <v>298</v>
      </c>
      <c r="C7" s="7"/>
      <c r="D7" s="208">
        <v>4</v>
      </c>
      <c r="E7" s="209"/>
    </row>
    <row r="8" spans="2:7" ht="29.4" thickBot="1" x14ac:dyDescent="0.35">
      <c r="B8" s="136" t="s">
        <v>201</v>
      </c>
      <c r="C8" s="8"/>
      <c r="D8" s="210">
        <v>4</v>
      </c>
      <c r="E8" s="211"/>
    </row>
    <row r="9" spans="2:7" ht="15" thickBot="1" x14ac:dyDescent="0.35"/>
    <row r="10" spans="2:7" ht="39.9" customHeight="1" thickBot="1" x14ac:dyDescent="0.35">
      <c r="B10" s="81" t="s">
        <v>165</v>
      </c>
      <c r="C10" s="80" t="str">
        <f ca="1">HLOOKUP(MID(C$1,1,25),Tables!$M$5:$AJ$124,120,FALSE)</f>
        <v/>
      </c>
    </row>
    <row r="11" spans="2:7" ht="15" thickBot="1" x14ac:dyDescent="0.35"/>
    <row r="12" spans="2:7" ht="39.9" customHeight="1" x14ac:dyDescent="0.3">
      <c r="B12" s="202" t="s">
        <v>167</v>
      </c>
      <c r="C12" s="203"/>
      <c r="F12" s="192" t="s">
        <v>162</v>
      </c>
      <c r="G12" s="193"/>
    </row>
    <row r="13" spans="2:7" x14ac:dyDescent="0.3">
      <c r="B13" s="204"/>
      <c r="C13" s="205"/>
      <c r="F13" s="194"/>
      <c r="G13" s="195"/>
    </row>
    <row r="14" spans="2:7" ht="15" thickBot="1" x14ac:dyDescent="0.35">
      <c r="B14" s="206"/>
      <c r="C14" s="207"/>
      <c r="F14" s="194"/>
      <c r="G14" s="195"/>
    </row>
    <row r="15" spans="2:7" ht="15" thickBot="1" x14ac:dyDescent="0.35">
      <c r="F15" s="196"/>
      <c r="G15" s="197"/>
    </row>
  </sheetData>
  <sheetProtection algorithmName="SHA-512" hashValue="FjXEDWFIMd5aswKS//62DTpI0ZlbF5kbgo10bu9Ylz3/kraHu5jFDv0Zdd2XhTbHrT6UOH/fjpLp7SYeAjbwcA==" saltValue="gjO9FHj+7fARihjyvadU+w==" spinCount="100000" sheet="1" objects="1" scenarios="1"/>
  <mergeCells count="10">
    <mergeCell ref="B12:C14"/>
    <mergeCell ref="F12:G15"/>
    <mergeCell ref="D1:E1"/>
    <mergeCell ref="D2:E2"/>
    <mergeCell ref="D3:E3"/>
    <mergeCell ref="D4:E4"/>
    <mergeCell ref="D5:E5"/>
    <mergeCell ref="D6:E6"/>
    <mergeCell ref="D7:E7"/>
    <mergeCell ref="D8:E8"/>
  </mergeCells>
  <conditionalFormatting sqref="C3:C8">
    <cfRule type="containsText" dxfId="43" priority="5" operator="containsText" text="N">
      <formula>NOT(ISERROR(SEARCH("N",C3)))</formula>
    </cfRule>
    <cfRule type="containsText" dxfId="42" priority="6" operator="containsText" text="S">
      <formula>NOT(ISERROR(SEARCH("S",C3)))</formula>
    </cfRule>
    <cfRule type="containsText" dxfId="41" priority="7" operator="containsText" text="M">
      <formula>NOT(ISERROR(SEARCH("M",C3)))</formula>
    </cfRule>
    <cfRule type="containsText" dxfId="40" priority="8" operator="containsText" text="T">
      <formula>NOT(ISERROR(SEARCH("T",C3)))</formula>
    </cfRule>
  </conditionalFormatting>
  <conditionalFormatting sqref="C10">
    <cfRule type="containsText" dxfId="39" priority="1" operator="containsText" text="N">
      <formula>NOT(ISERROR(SEARCH("N",C10)))</formula>
    </cfRule>
    <cfRule type="containsText" dxfId="38" priority="2" operator="containsText" text="S">
      <formula>NOT(ISERROR(SEARCH("S",C10)))</formula>
    </cfRule>
    <cfRule type="containsText" dxfId="37" priority="3" operator="containsText" text="M">
      <formula>NOT(ISERROR(SEARCH("M",C10)))</formula>
    </cfRule>
    <cfRule type="containsText" dxfId="36" priority="4" operator="containsText" text="T">
      <formula>NOT(ISERROR(SEARCH("T",C10)))</formula>
    </cfRule>
  </conditionalFormatting>
  <dataValidations count="1">
    <dataValidation type="list" allowBlank="1" showInputMessage="1" showErrorMessage="1" sqref="C3:C8">
      <formula1>"T,M,S,N"</formula1>
    </dataValidation>
  </dataValidations>
  <hyperlinks>
    <hyperlink ref="F12:G15" location="Overview!A1" display="Click here to go back to the overview page"/>
  </hyperlink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5A7F7"/>
  </sheetPr>
  <dimension ref="B1:G13"/>
  <sheetViews>
    <sheetView showGridLines="0" showRowColHeaders="0" workbookViewId="0"/>
  </sheetViews>
  <sheetFormatPr defaultColWidth="9.109375" defaultRowHeight="14.4" x14ac:dyDescent="0.3"/>
  <cols>
    <col min="1" max="1" width="9.109375" style="65"/>
    <col min="2" max="2" width="40.6640625" style="65" customWidth="1"/>
    <col min="3" max="3" width="15.6640625" style="65" customWidth="1"/>
    <col min="4" max="16384" width="9.109375" style="65"/>
  </cols>
  <sheetData>
    <row r="1" spans="2:7" ht="32.4" customHeight="1" thickBot="1" x14ac:dyDescent="0.35">
      <c r="B1" s="97" t="s">
        <v>24</v>
      </c>
      <c r="C1" s="89" t="s">
        <v>194</v>
      </c>
      <c r="D1" s="198"/>
      <c r="E1" s="199"/>
      <c r="F1" s="84"/>
      <c r="G1" s="85"/>
    </row>
    <row r="2" spans="2:7" ht="21.6" thickBot="1" x14ac:dyDescent="0.45">
      <c r="B2" s="79" t="s">
        <v>164</v>
      </c>
      <c r="C2" s="82" t="s">
        <v>163</v>
      </c>
      <c r="D2" s="200" t="s">
        <v>166</v>
      </c>
      <c r="E2" s="201"/>
    </row>
    <row r="3" spans="2:7" ht="28.8" x14ac:dyDescent="0.3">
      <c r="B3" s="1" t="s">
        <v>300</v>
      </c>
      <c r="C3" s="6"/>
      <c r="D3" s="212">
        <v>1</v>
      </c>
      <c r="E3" s="213"/>
    </row>
    <row r="4" spans="2:7" ht="43.2" x14ac:dyDescent="0.3">
      <c r="B4" s="135" t="s">
        <v>301</v>
      </c>
      <c r="C4" s="7"/>
      <c r="D4" s="208">
        <v>2</v>
      </c>
      <c r="E4" s="209"/>
    </row>
    <row r="5" spans="2:7" ht="43.2" x14ac:dyDescent="0.3">
      <c r="B5" s="135" t="s">
        <v>302</v>
      </c>
      <c r="C5" s="7"/>
      <c r="D5" s="208">
        <v>3</v>
      </c>
      <c r="E5" s="209"/>
    </row>
    <row r="6" spans="2:7" ht="29.4" thickBot="1" x14ac:dyDescent="0.35">
      <c r="B6" s="136" t="s">
        <v>303</v>
      </c>
      <c r="C6" s="8"/>
      <c r="D6" s="210">
        <v>4</v>
      </c>
      <c r="E6" s="211"/>
    </row>
    <row r="7" spans="2:7" ht="15" customHeight="1" thickBot="1" x14ac:dyDescent="0.35">
      <c r="B7" s="93"/>
      <c r="C7" s="94"/>
      <c r="D7" s="216"/>
      <c r="E7" s="216"/>
      <c r="F7" s="92"/>
      <c r="G7" s="92"/>
    </row>
    <row r="8" spans="2:7" ht="39.9" customHeight="1" thickBot="1" x14ac:dyDescent="0.35">
      <c r="B8" s="81" t="s">
        <v>165</v>
      </c>
      <c r="C8" s="80" t="str">
        <f ca="1">HLOOKUP(MID(C$1,1,25),Tables!$M$5:$AJ$124,120,FALSE)</f>
        <v/>
      </c>
      <c r="D8" s="216"/>
      <c r="E8" s="216"/>
      <c r="F8" s="92"/>
      <c r="G8" s="92"/>
    </row>
    <row r="9" spans="2:7" ht="15" thickBot="1" x14ac:dyDescent="0.35"/>
    <row r="10" spans="2:7" ht="39.9" customHeight="1" x14ac:dyDescent="0.3">
      <c r="B10" s="202" t="s">
        <v>167</v>
      </c>
      <c r="C10" s="203"/>
      <c r="F10" s="192" t="s">
        <v>162</v>
      </c>
      <c r="G10" s="193"/>
    </row>
    <row r="11" spans="2:7" x14ac:dyDescent="0.3">
      <c r="B11" s="204"/>
      <c r="C11" s="205"/>
      <c r="F11" s="194"/>
      <c r="G11" s="195"/>
    </row>
    <row r="12" spans="2:7" ht="15" thickBot="1" x14ac:dyDescent="0.35">
      <c r="B12" s="206"/>
      <c r="C12" s="207"/>
      <c r="F12" s="194"/>
      <c r="G12" s="195"/>
    </row>
    <row r="13" spans="2:7" ht="16.2" thickBot="1" x14ac:dyDescent="0.35">
      <c r="B13" s="87"/>
      <c r="C13" s="87"/>
      <c r="F13" s="196"/>
      <c r="G13" s="197"/>
    </row>
  </sheetData>
  <sheetProtection algorithmName="SHA-512" hashValue="3zIEHoJA3VG3BNi8zLwCo33fQfnNwBCGH17U9LTly6TlmflfPG2cmbniT6p6wcare3ScMUCT3AlYlbWwdsSXDA==" saltValue="pKH6zEFQ5Lor1mgKAUD+hA==" spinCount="100000" sheet="1" objects="1" scenarios="1"/>
  <mergeCells count="10">
    <mergeCell ref="B10:C12"/>
    <mergeCell ref="F10:G13"/>
    <mergeCell ref="D1:E1"/>
    <mergeCell ref="D2:E2"/>
    <mergeCell ref="D3:E3"/>
    <mergeCell ref="D4:E4"/>
    <mergeCell ref="D5:E5"/>
    <mergeCell ref="D6:E6"/>
    <mergeCell ref="D7:E7"/>
    <mergeCell ref="D8:E8"/>
  </mergeCells>
  <conditionalFormatting sqref="C3:C7">
    <cfRule type="containsText" dxfId="35" priority="5" operator="containsText" text="N">
      <formula>NOT(ISERROR(SEARCH("N",C3)))</formula>
    </cfRule>
    <cfRule type="containsText" dxfId="34" priority="6" operator="containsText" text="S">
      <formula>NOT(ISERROR(SEARCH("S",C3)))</formula>
    </cfRule>
    <cfRule type="containsText" dxfId="33" priority="7" operator="containsText" text="M">
      <formula>NOT(ISERROR(SEARCH("M",C3)))</formula>
    </cfRule>
    <cfRule type="containsText" dxfId="32" priority="8" operator="containsText" text="T">
      <formula>NOT(ISERROR(SEARCH("T",C3)))</formula>
    </cfRule>
  </conditionalFormatting>
  <conditionalFormatting sqref="C8">
    <cfRule type="containsText" dxfId="31" priority="1" operator="containsText" text="N">
      <formula>NOT(ISERROR(SEARCH("N",C8)))</formula>
    </cfRule>
    <cfRule type="containsText" dxfId="30" priority="2" operator="containsText" text="S">
      <formula>NOT(ISERROR(SEARCH("S",C8)))</formula>
    </cfRule>
    <cfRule type="containsText" dxfId="29" priority="3" operator="containsText" text="M">
      <formula>NOT(ISERROR(SEARCH("M",C8)))</formula>
    </cfRule>
    <cfRule type="containsText" dxfId="28" priority="4" operator="containsText" text="T">
      <formula>NOT(ISERROR(SEARCH("T",C8)))</formula>
    </cfRule>
  </conditionalFormatting>
  <dataValidations count="1">
    <dataValidation type="list" allowBlank="1" showInputMessage="1" showErrorMessage="1" sqref="C3:C6">
      <formula1>"T,M,S,N"</formula1>
    </dataValidation>
  </dataValidations>
  <hyperlinks>
    <hyperlink ref="F10:G13" location="Overview!A1" display="Click here to go back to the overview page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DAFF"/>
  </sheetPr>
  <dimension ref="B1:G13"/>
  <sheetViews>
    <sheetView showGridLines="0" showRowColHeaders="0" workbookViewId="0"/>
  </sheetViews>
  <sheetFormatPr defaultColWidth="9.109375" defaultRowHeight="14.4" x14ac:dyDescent="0.3"/>
  <cols>
    <col min="1" max="1" width="9.109375" style="65"/>
    <col min="2" max="2" width="40.6640625" style="65" customWidth="1"/>
    <col min="3" max="3" width="15.6640625" style="65" customWidth="1"/>
    <col min="4" max="16384" width="9.109375" style="65"/>
  </cols>
  <sheetData>
    <row r="1" spans="2:7" ht="32.4" customHeight="1" thickBot="1" x14ac:dyDescent="0.35">
      <c r="B1" s="86" t="s">
        <v>25</v>
      </c>
      <c r="C1" s="89" t="s">
        <v>195</v>
      </c>
      <c r="D1" s="198"/>
      <c r="E1" s="199"/>
      <c r="F1" s="84"/>
      <c r="G1" s="85"/>
    </row>
    <row r="2" spans="2:7" ht="21.6" thickBot="1" x14ac:dyDescent="0.45">
      <c r="B2" s="79" t="s">
        <v>164</v>
      </c>
      <c r="C2" s="82" t="s">
        <v>163</v>
      </c>
      <c r="D2" s="200" t="s">
        <v>166</v>
      </c>
      <c r="E2" s="201"/>
    </row>
    <row r="3" spans="2:7" ht="28.8" x14ac:dyDescent="0.3">
      <c r="B3" s="1" t="s">
        <v>304</v>
      </c>
      <c r="C3" s="6"/>
      <c r="D3" s="212" t="s">
        <v>320</v>
      </c>
      <c r="E3" s="213"/>
    </row>
    <row r="4" spans="2:7" ht="28.8" x14ac:dyDescent="0.3">
      <c r="B4" s="2" t="s">
        <v>305</v>
      </c>
      <c r="C4" s="7"/>
      <c r="D4" s="208">
        <v>1</v>
      </c>
      <c r="E4" s="209"/>
    </row>
    <row r="5" spans="2:7" ht="28.8" x14ac:dyDescent="0.3">
      <c r="B5" s="2" t="s">
        <v>306</v>
      </c>
      <c r="C5" s="7"/>
      <c r="D5" s="208">
        <v>2</v>
      </c>
      <c r="E5" s="209"/>
    </row>
    <row r="6" spans="2:7" ht="29.4" thickBot="1" x14ac:dyDescent="0.35">
      <c r="B6" s="3" t="s">
        <v>307</v>
      </c>
      <c r="C6" s="8"/>
      <c r="D6" s="210">
        <v>3</v>
      </c>
      <c r="E6" s="211"/>
    </row>
    <row r="7" spans="2:7" ht="15" customHeight="1" thickBot="1" x14ac:dyDescent="0.35">
      <c r="B7" s="93"/>
      <c r="C7" s="94"/>
      <c r="D7" s="216"/>
      <c r="E7" s="216"/>
      <c r="F7" s="92"/>
      <c r="G7" s="92"/>
    </row>
    <row r="8" spans="2:7" ht="39.9" customHeight="1" thickBot="1" x14ac:dyDescent="0.35">
      <c r="B8" s="81" t="s">
        <v>165</v>
      </c>
      <c r="C8" s="80" t="str">
        <f ca="1">HLOOKUP(MID(C$1,1,25),Tables!$M$5:$AJ$124,120,FALSE)</f>
        <v/>
      </c>
      <c r="D8" s="216"/>
      <c r="E8" s="216"/>
      <c r="F8" s="92"/>
      <c r="G8" s="92"/>
    </row>
    <row r="9" spans="2:7" ht="15" thickBot="1" x14ac:dyDescent="0.35"/>
    <row r="10" spans="2:7" ht="39.9" customHeight="1" x14ac:dyDescent="0.3">
      <c r="B10" s="202" t="s">
        <v>167</v>
      </c>
      <c r="C10" s="203"/>
      <c r="F10" s="192" t="s">
        <v>162</v>
      </c>
      <c r="G10" s="193"/>
    </row>
    <row r="11" spans="2:7" x14ac:dyDescent="0.3">
      <c r="B11" s="204"/>
      <c r="C11" s="205"/>
      <c r="F11" s="194"/>
      <c r="G11" s="195"/>
    </row>
    <row r="12" spans="2:7" ht="15" thickBot="1" x14ac:dyDescent="0.35">
      <c r="B12" s="206"/>
      <c r="C12" s="207"/>
      <c r="F12" s="194"/>
      <c r="G12" s="195"/>
    </row>
    <row r="13" spans="2:7" ht="16.2" thickBot="1" x14ac:dyDescent="0.35">
      <c r="B13" s="87"/>
      <c r="C13" s="87"/>
      <c r="F13" s="196"/>
      <c r="G13" s="197"/>
    </row>
  </sheetData>
  <sheetProtection algorithmName="SHA-512" hashValue="HzSALv26sWfBwQ9DVM92nHOovIwqcSAUMT2XARY+fpuZR2AnhI5BQCBpdXSPXB0zBBH/MA4WyZK+EU86jmUMxA==" saltValue="L2rXjUfPwrxU+UBwxjTZJA==" spinCount="100000" sheet="1" objects="1" scenarios="1"/>
  <mergeCells count="10">
    <mergeCell ref="B10:C12"/>
    <mergeCell ref="F10:G13"/>
    <mergeCell ref="D1:E1"/>
    <mergeCell ref="D2:E2"/>
    <mergeCell ref="D3:E3"/>
    <mergeCell ref="D4:E4"/>
    <mergeCell ref="D5:E5"/>
    <mergeCell ref="D6:E6"/>
    <mergeCell ref="D7:E7"/>
    <mergeCell ref="D8:E8"/>
  </mergeCells>
  <conditionalFormatting sqref="C3:C7">
    <cfRule type="containsText" dxfId="27" priority="5" operator="containsText" text="N">
      <formula>NOT(ISERROR(SEARCH("N",C3)))</formula>
    </cfRule>
    <cfRule type="containsText" dxfId="26" priority="6" operator="containsText" text="S">
      <formula>NOT(ISERROR(SEARCH("S",C3)))</formula>
    </cfRule>
    <cfRule type="containsText" dxfId="25" priority="7" operator="containsText" text="M">
      <formula>NOT(ISERROR(SEARCH("M",C3)))</formula>
    </cfRule>
    <cfRule type="containsText" dxfId="24" priority="8" operator="containsText" text="T">
      <formula>NOT(ISERROR(SEARCH("T",C3)))</formula>
    </cfRule>
  </conditionalFormatting>
  <conditionalFormatting sqref="C8">
    <cfRule type="containsText" dxfId="23" priority="1" operator="containsText" text="N">
      <formula>NOT(ISERROR(SEARCH("N",C8)))</formula>
    </cfRule>
    <cfRule type="containsText" dxfId="22" priority="2" operator="containsText" text="S">
      <formula>NOT(ISERROR(SEARCH("S",C8)))</formula>
    </cfRule>
    <cfRule type="containsText" dxfId="21" priority="3" operator="containsText" text="M">
      <formula>NOT(ISERROR(SEARCH("M",C8)))</formula>
    </cfRule>
    <cfRule type="containsText" dxfId="20" priority="4" operator="containsText" text="T">
      <formula>NOT(ISERROR(SEARCH("T",C8)))</formula>
    </cfRule>
  </conditionalFormatting>
  <dataValidations count="1">
    <dataValidation type="list" allowBlank="1" showInputMessage="1" showErrorMessage="1" sqref="C3:C6">
      <formula1>"T,M,S,N"</formula1>
    </dataValidation>
  </dataValidations>
  <hyperlinks>
    <hyperlink ref="F10:G13" location="Overview!A1" display="Click here to go back to the overview page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583C3"/>
  </sheetPr>
  <dimension ref="B1:O17"/>
  <sheetViews>
    <sheetView showGridLines="0" showRowColHeaders="0" workbookViewId="0">
      <selection activeCell="F14" sqref="F14:G17"/>
    </sheetView>
  </sheetViews>
  <sheetFormatPr defaultColWidth="9.109375" defaultRowHeight="14.4" x14ac:dyDescent="0.3"/>
  <cols>
    <col min="1" max="1" width="9.109375" style="65"/>
    <col min="2" max="2" width="40.6640625" style="65" customWidth="1"/>
    <col min="3" max="3" width="15.6640625" style="65" customWidth="1"/>
    <col min="4" max="16384" width="9.109375" style="65"/>
  </cols>
  <sheetData>
    <row r="1" spans="2:15" ht="32.4" customHeight="1" thickBot="1" x14ac:dyDescent="0.35">
      <c r="B1" s="98" t="s">
        <v>26</v>
      </c>
      <c r="C1" s="89" t="s">
        <v>196</v>
      </c>
      <c r="D1" s="198"/>
      <c r="E1" s="199"/>
      <c r="F1" s="84"/>
      <c r="G1" s="85"/>
    </row>
    <row r="2" spans="2:15" ht="21.6" thickBot="1" x14ac:dyDescent="0.45">
      <c r="B2" s="79" t="s">
        <v>164</v>
      </c>
      <c r="C2" s="82" t="s">
        <v>163</v>
      </c>
      <c r="D2" s="200" t="s">
        <v>166</v>
      </c>
      <c r="E2" s="201"/>
    </row>
    <row r="3" spans="2:15" ht="28.8" x14ac:dyDescent="0.3">
      <c r="B3" s="1" t="s">
        <v>308</v>
      </c>
      <c r="C3" s="6"/>
      <c r="D3" s="212">
        <v>1</v>
      </c>
      <c r="E3" s="213"/>
    </row>
    <row r="4" spans="2:15" ht="28.8" x14ac:dyDescent="0.3">
      <c r="B4" s="2" t="s">
        <v>309</v>
      </c>
      <c r="C4" s="7"/>
      <c r="D4" s="208">
        <v>2</v>
      </c>
      <c r="E4" s="209"/>
    </row>
    <row r="5" spans="2:15" ht="28.8" x14ac:dyDescent="0.3">
      <c r="B5" s="2" t="s">
        <v>310</v>
      </c>
      <c r="C5" s="7"/>
      <c r="D5" s="208">
        <v>2</v>
      </c>
      <c r="E5" s="209"/>
    </row>
    <row r="6" spans="2:15" ht="28.8" x14ac:dyDescent="0.3">
      <c r="B6" s="135" t="s">
        <v>311</v>
      </c>
      <c r="C6" s="7"/>
      <c r="D6" s="208" t="s">
        <v>321</v>
      </c>
      <c r="E6" s="209"/>
    </row>
    <row r="7" spans="2:15" ht="28.8" x14ac:dyDescent="0.3">
      <c r="B7" s="135" t="s">
        <v>312</v>
      </c>
      <c r="C7" s="7"/>
      <c r="D7" s="208" t="s">
        <v>321</v>
      </c>
      <c r="E7" s="209"/>
    </row>
    <row r="8" spans="2:15" ht="43.2" x14ac:dyDescent="0.3">
      <c r="B8" s="135" t="s">
        <v>313</v>
      </c>
      <c r="C8" s="7"/>
      <c r="D8" s="208" t="s">
        <v>321</v>
      </c>
      <c r="E8" s="209"/>
    </row>
    <row r="9" spans="2:15" ht="28.8" x14ac:dyDescent="0.3">
      <c r="B9" s="135" t="s">
        <v>314</v>
      </c>
      <c r="C9" s="99"/>
      <c r="D9" s="218">
        <v>5</v>
      </c>
      <c r="E9" s="219"/>
    </row>
    <row r="10" spans="2:15" ht="29.4" thickBot="1" x14ac:dyDescent="0.35">
      <c r="B10" s="136" t="s">
        <v>315</v>
      </c>
      <c r="C10" s="8"/>
      <c r="D10" s="210">
        <v>6</v>
      </c>
      <c r="E10" s="211"/>
    </row>
    <row r="11" spans="2:15" ht="15" customHeight="1" thickBot="1" x14ac:dyDescent="0.35">
      <c r="B11" s="75"/>
      <c r="C11" s="76"/>
    </row>
    <row r="12" spans="2:15" ht="39.9" customHeight="1" thickBot="1" x14ac:dyDescent="0.35">
      <c r="B12" s="81" t="s">
        <v>165</v>
      </c>
      <c r="C12" s="80" t="str">
        <f ca="1">HLOOKUP(MID(C$1,1,25),Tables!$M$5:$AJ$124,120,FALSE)</f>
        <v/>
      </c>
      <c r="F12" s="95"/>
      <c r="G12" s="95"/>
      <c r="J12" s="215"/>
      <c r="K12" s="215"/>
      <c r="N12" s="214"/>
      <c r="O12" s="214"/>
    </row>
    <row r="13" spans="2:15" ht="14.4" customHeight="1" thickBot="1" x14ac:dyDescent="0.35">
      <c r="B13" s="100"/>
      <c r="C13" s="100"/>
      <c r="F13" s="95"/>
      <c r="G13" s="95"/>
      <c r="J13" s="215"/>
      <c r="K13" s="215"/>
      <c r="N13" s="214"/>
      <c r="O13" s="214"/>
    </row>
    <row r="14" spans="2:15" ht="39.9" customHeight="1" x14ac:dyDescent="0.3">
      <c r="B14" s="202" t="s">
        <v>167</v>
      </c>
      <c r="C14" s="203"/>
      <c r="F14" s="192" t="s">
        <v>162</v>
      </c>
      <c r="G14" s="193"/>
      <c r="J14" s="215"/>
      <c r="K14" s="215"/>
      <c r="N14" s="214"/>
      <c r="O14" s="214"/>
    </row>
    <row r="15" spans="2:15" ht="15" customHeight="1" x14ac:dyDescent="0.3">
      <c r="B15" s="204"/>
      <c r="C15" s="205"/>
      <c r="F15" s="194"/>
      <c r="G15" s="195"/>
      <c r="J15" s="215"/>
      <c r="K15" s="215"/>
    </row>
    <row r="16" spans="2:15" ht="15" customHeight="1" thickBot="1" x14ac:dyDescent="0.35">
      <c r="B16" s="206"/>
      <c r="C16" s="207"/>
      <c r="F16" s="194"/>
      <c r="G16" s="195"/>
    </row>
    <row r="17" spans="6:7" ht="15" thickBot="1" x14ac:dyDescent="0.35">
      <c r="F17" s="196"/>
      <c r="G17" s="197"/>
    </row>
  </sheetData>
  <sheetProtection algorithmName="SHA-512" hashValue="aNtHpM+mBvjhat5P+EQTmt9jEEkFoSPUoiYvT0zdp42cQygFLb+mHLmpXF6E/3YDAyw3MsDVBbx6U33/1lNEvA==" saltValue="iWjUriGkNDAxS9+c4Cja/Q==" spinCount="100000" sheet="1" objects="1" scenarios="1"/>
  <mergeCells count="14">
    <mergeCell ref="B14:C16"/>
    <mergeCell ref="J12:K15"/>
    <mergeCell ref="N12:O14"/>
    <mergeCell ref="D10:E10"/>
    <mergeCell ref="F14:G17"/>
    <mergeCell ref="D6:E6"/>
    <mergeCell ref="D7:E7"/>
    <mergeCell ref="D8:E8"/>
    <mergeCell ref="D9:E9"/>
    <mergeCell ref="D1:E1"/>
    <mergeCell ref="D2:E2"/>
    <mergeCell ref="D3:E3"/>
    <mergeCell ref="D4:E4"/>
    <mergeCell ref="D5:E5"/>
  </mergeCells>
  <conditionalFormatting sqref="C3:C8">
    <cfRule type="containsText" dxfId="19" priority="21" operator="containsText" text="N">
      <formula>NOT(ISERROR(SEARCH("N",C3)))</formula>
    </cfRule>
    <cfRule type="containsText" dxfId="18" priority="22" operator="containsText" text="S">
      <formula>NOT(ISERROR(SEARCH("S",C3)))</formula>
    </cfRule>
    <cfRule type="containsText" dxfId="17" priority="23" operator="containsText" text="M">
      <formula>NOT(ISERROR(SEARCH("M",C3)))</formula>
    </cfRule>
    <cfRule type="containsText" dxfId="16" priority="24" operator="containsText" text="T">
      <formula>NOT(ISERROR(SEARCH("T",C3)))</formula>
    </cfRule>
  </conditionalFormatting>
  <conditionalFormatting sqref="C11">
    <cfRule type="containsText" dxfId="15" priority="13" operator="containsText" text="N">
      <formula>NOT(ISERROR(SEARCH("N",C11)))</formula>
    </cfRule>
    <cfRule type="containsText" dxfId="14" priority="14" operator="containsText" text="S">
      <formula>NOT(ISERROR(SEARCH("S",C11)))</formula>
    </cfRule>
    <cfRule type="containsText" dxfId="13" priority="15" operator="containsText" text="M">
      <formula>NOT(ISERROR(SEARCH("M",C11)))</formula>
    </cfRule>
    <cfRule type="containsText" dxfId="12" priority="16" operator="containsText" text="T">
      <formula>NOT(ISERROR(SEARCH("T",C11)))</formula>
    </cfRule>
  </conditionalFormatting>
  <conditionalFormatting sqref="C9">
    <cfRule type="containsText" dxfId="11" priority="9" operator="containsText" text="N">
      <formula>NOT(ISERROR(SEARCH("N",C9)))</formula>
    </cfRule>
    <cfRule type="containsText" dxfId="10" priority="10" operator="containsText" text="S">
      <formula>NOT(ISERROR(SEARCH("S",C9)))</formula>
    </cfRule>
    <cfRule type="containsText" dxfId="9" priority="11" operator="containsText" text="M">
      <formula>NOT(ISERROR(SEARCH("M",C9)))</formula>
    </cfRule>
    <cfRule type="containsText" dxfId="8" priority="12" operator="containsText" text="T">
      <formula>NOT(ISERROR(SEARCH("T",C9)))</formula>
    </cfRule>
  </conditionalFormatting>
  <conditionalFormatting sqref="C12">
    <cfRule type="containsText" dxfId="7" priority="5" operator="containsText" text="N">
      <formula>NOT(ISERROR(SEARCH("N",C12)))</formula>
    </cfRule>
    <cfRule type="containsText" dxfId="6" priority="6" operator="containsText" text="S">
      <formula>NOT(ISERROR(SEARCH("S",C12)))</formula>
    </cfRule>
    <cfRule type="containsText" dxfId="5" priority="7" operator="containsText" text="M">
      <formula>NOT(ISERROR(SEARCH("M",C12)))</formula>
    </cfRule>
    <cfRule type="containsText" dxfId="4" priority="8" operator="containsText" text="T">
      <formula>NOT(ISERROR(SEARCH("T",C12)))</formula>
    </cfRule>
  </conditionalFormatting>
  <conditionalFormatting sqref="C10">
    <cfRule type="containsText" dxfId="3" priority="1" operator="containsText" text="N">
      <formula>NOT(ISERROR(SEARCH("N",C10)))</formula>
    </cfRule>
    <cfRule type="containsText" dxfId="2" priority="2" operator="containsText" text="S">
      <formula>NOT(ISERROR(SEARCH("S",C10)))</formula>
    </cfRule>
    <cfRule type="containsText" dxfId="1" priority="3" operator="containsText" text="M">
      <formula>NOT(ISERROR(SEARCH("M",C10)))</formula>
    </cfRule>
    <cfRule type="containsText" dxfId="0" priority="4" operator="containsText" text="T">
      <formula>NOT(ISERROR(SEARCH("T",C10)))</formula>
    </cfRule>
  </conditionalFormatting>
  <dataValidations count="1">
    <dataValidation type="list" allowBlank="1" showInputMessage="1" showErrorMessage="1" sqref="C3:C10">
      <formula1>"T,M,S,N"</formula1>
    </dataValidation>
  </dataValidations>
  <hyperlinks>
    <hyperlink ref="F14:G17" location="Overview!A1" display="Click here to go back to the overview page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4"/>
  <sheetViews>
    <sheetView showRowColHeaders="0" workbookViewId="0">
      <selection activeCell="A2" sqref="A2"/>
    </sheetView>
  </sheetViews>
  <sheetFormatPr defaultRowHeight="14.4" x14ac:dyDescent="0.3"/>
  <cols>
    <col min="7" max="7" width="96.5546875" customWidth="1"/>
  </cols>
  <sheetData>
    <row r="1" spans="1:36" x14ac:dyDescent="0.3">
      <c r="A1" s="104"/>
      <c r="B1" s="104"/>
      <c r="C1" s="104"/>
      <c r="D1" s="104"/>
      <c r="E1" s="104"/>
      <c r="F1" s="104"/>
      <c r="G1" s="220" t="s">
        <v>168</v>
      </c>
      <c r="H1" s="134"/>
      <c r="I1" s="134"/>
      <c r="J1" s="134"/>
      <c r="K1" s="134"/>
      <c r="L1" s="13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92"/>
      <c r="AF1" s="92"/>
      <c r="AG1" s="92"/>
      <c r="AH1" s="92"/>
      <c r="AI1" s="92"/>
      <c r="AJ1" s="92"/>
    </row>
    <row r="2" spans="1:36" x14ac:dyDescent="0.3">
      <c r="A2" s="104">
        <v>0</v>
      </c>
      <c r="B2" s="104" t="s">
        <v>138</v>
      </c>
      <c r="C2" s="104">
        <v>0</v>
      </c>
      <c r="D2" s="104" t="s">
        <v>169</v>
      </c>
      <c r="E2" s="104"/>
      <c r="F2" s="104"/>
      <c r="G2" s="220"/>
      <c r="H2" s="134"/>
      <c r="I2" s="134"/>
      <c r="J2" s="134"/>
      <c r="K2" s="134"/>
      <c r="L2" s="13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92"/>
      <c r="AF2" s="92"/>
      <c r="AG2" s="92"/>
      <c r="AH2" s="92"/>
      <c r="AI2" s="92"/>
      <c r="AJ2" s="92"/>
    </row>
    <row r="3" spans="1:36" x14ac:dyDescent="0.3">
      <c r="A3" s="104">
        <v>1</v>
      </c>
      <c r="B3" s="104" t="s">
        <v>139</v>
      </c>
      <c r="C3" s="104">
        <v>1</v>
      </c>
      <c r="D3" s="104" t="s">
        <v>170</v>
      </c>
      <c r="E3" s="104"/>
      <c r="F3" s="104"/>
      <c r="G3" s="220"/>
      <c r="H3" s="134"/>
      <c r="I3" s="134"/>
      <c r="J3" s="134"/>
      <c r="K3" s="134"/>
      <c r="L3" s="13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92"/>
      <c r="AF3" s="92"/>
      <c r="AG3" s="92"/>
      <c r="AH3" s="92"/>
      <c r="AI3" s="92"/>
      <c r="AJ3" s="92"/>
    </row>
    <row r="4" spans="1:36" x14ac:dyDescent="0.3">
      <c r="A4" s="104">
        <v>2</v>
      </c>
      <c r="B4" s="104" t="s">
        <v>140</v>
      </c>
      <c r="C4" s="104">
        <v>2</v>
      </c>
      <c r="D4" s="104" t="s">
        <v>171</v>
      </c>
      <c r="E4" s="104"/>
      <c r="F4" s="104"/>
      <c r="G4" s="220"/>
      <c r="H4" s="134"/>
      <c r="I4" s="134"/>
      <c r="J4" s="134"/>
      <c r="K4" s="134"/>
      <c r="L4" s="13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92"/>
      <c r="AF4" s="92"/>
      <c r="AG4" s="92"/>
      <c r="AH4" s="92"/>
      <c r="AI4" s="92"/>
      <c r="AJ4" s="92"/>
    </row>
    <row r="5" spans="1:36" ht="57" x14ac:dyDescent="0.3">
      <c r="A5" s="104">
        <v>3</v>
      </c>
      <c r="B5" s="104" t="s">
        <v>141</v>
      </c>
      <c r="C5" s="104">
        <v>3</v>
      </c>
      <c r="D5" s="104" t="s">
        <v>172</v>
      </c>
      <c r="E5" s="104"/>
      <c r="F5" s="104"/>
      <c r="G5" s="220"/>
      <c r="H5" s="134"/>
      <c r="I5" s="134"/>
      <c r="J5" s="134"/>
      <c r="K5" s="134"/>
      <c r="L5" s="134"/>
      <c r="M5" s="105" t="s">
        <v>173</v>
      </c>
      <c r="N5" s="105" t="s">
        <v>174</v>
      </c>
      <c r="O5" s="105" t="s">
        <v>175</v>
      </c>
      <c r="P5" s="105" t="s">
        <v>176</v>
      </c>
      <c r="Q5" s="105" t="s">
        <v>177</v>
      </c>
      <c r="R5" s="105" t="s">
        <v>178</v>
      </c>
      <c r="S5" s="105" t="s">
        <v>179</v>
      </c>
      <c r="T5" s="105" t="s">
        <v>180</v>
      </c>
      <c r="U5" s="105" t="s">
        <v>181</v>
      </c>
      <c r="V5" s="105" t="s">
        <v>184</v>
      </c>
      <c r="W5" s="105" t="s">
        <v>183</v>
      </c>
      <c r="X5" s="105" t="s">
        <v>182</v>
      </c>
      <c r="Y5" s="105" t="s">
        <v>185</v>
      </c>
      <c r="Z5" s="105" t="s">
        <v>186</v>
      </c>
      <c r="AA5" s="105" t="s">
        <v>187</v>
      </c>
      <c r="AB5" s="105" t="s">
        <v>188</v>
      </c>
      <c r="AC5" s="105" t="s">
        <v>189</v>
      </c>
      <c r="AD5" s="105" t="s">
        <v>190</v>
      </c>
      <c r="AE5" s="105" t="s">
        <v>191</v>
      </c>
      <c r="AF5" s="105" t="s">
        <v>192</v>
      </c>
      <c r="AG5" s="105" t="s">
        <v>193</v>
      </c>
      <c r="AH5" s="105" t="s">
        <v>194</v>
      </c>
      <c r="AI5" s="105" t="s">
        <v>195</v>
      </c>
      <c r="AJ5" s="105" t="s">
        <v>196</v>
      </c>
    </row>
    <row r="6" spans="1:36" x14ac:dyDescent="0.3">
      <c r="A6" s="102"/>
      <c r="B6" s="102"/>
      <c r="C6" s="102"/>
      <c r="D6" s="102"/>
      <c r="E6" s="104">
        <f t="shared" ref="E6:E66" ca="1" si="0">L6</f>
        <v>0</v>
      </c>
      <c r="F6" s="104" t="s">
        <v>173</v>
      </c>
      <c r="G6" s="93" t="s">
        <v>202</v>
      </c>
      <c r="H6" s="104">
        <f t="shared" ref="H6:H66" ca="1" si="1">VLOOKUP(G6,INDIRECT("'"&amp;F6&amp;"'!"&amp;"B:C"),2,FALSE)</f>
        <v>0</v>
      </c>
      <c r="I6" s="104">
        <f ca="1">IF(H6="N",COUNTIF($H$1:$H6,"N"),0)</f>
        <v>0</v>
      </c>
      <c r="J6" s="104">
        <f ca="1">IF(H6="S",COUNTIF($H$1:$H6,"S")+MAX(I$1:I$121),0)</f>
        <v>0</v>
      </c>
      <c r="K6" s="104">
        <f ca="1">IF(H6="M",COUNTIF($H$1:$H6,"M")+MAX(J$1:J$121),0)</f>
        <v>0</v>
      </c>
      <c r="L6" s="104">
        <f t="shared" ref="L6:L69" ca="1" si="2">MAX(I6:K6)</f>
        <v>0</v>
      </c>
      <c r="M6" s="104" t="str">
        <f t="shared" ref="M6:AB22" ca="1" si="3">IFERROR(IF(M$5=$F6,VLOOKUP($H6,$B$2:$C$5,2,FALSE),""),"")</f>
        <v/>
      </c>
      <c r="N6" s="104" t="str">
        <f t="shared" ref="N6:Z6" si="4">IFERROR(IF(N$5=$F6,VLOOKUP($H6,$B$2:$C$5,2,FALSE),""),"")</f>
        <v/>
      </c>
      <c r="O6" s="104" t="str">
        <f t="shared" si="4"/>
        <v/>
      </c>
      <c r="P6" s="104" t="str">
        <f t="shared" si="4"/>
        <v/>
      </c>
      <c r="Q6" s="104" t="str">
        <f t="shared" si="4"/>
        <v/>
      </c>
      <c r="R6" s="104" t="str">
        <f t="shared" si="4"/>
        <v/>
      </c>
      <c r="S6" s="104" t="str">
        <f t="shared" si="4"/>
        <v/>
      </c>
      <c r="T6" s="104" t="str">
        <f t="shared" si="4"/>
        <v/>
      </c>
      <c r="U6" s="104" t="str">
        <f t="shared" si="4"/>
        <v/>
      </c>
      <c r="V6" s="104" t="str">
        <f t="shared" si="4"/>
        <v/>
      </c>
      <c r="W6" s="104" t="str">
        <f t="shared" si="4"/>
        <v/>
      </c>
      <c r="X6" s="104" t="str">
        <f t="shared" si="4"/>
        <v/>
      </c>
      <c r="Y6" s="104" t="str">
        <f t="shared" si="4"/>
        <v/>
      </c>
      <c r="Z6" s="104" t="str">
        <f t="shared" si="4"/>
        <v/>
      </c>
      <c r="AA6" s="104" t="str">
        <f t="shared" ref="AA6:AJ54" si="5">IFERROR(IF(AA$5=$F6,VLOOKUP($H6,$B$2:$C$5,2,FALSE),""),"")</f>
        <v/>
      </c>
      <c r="AB6" s="104" t="str">
        <f t="shared" si="5"/>
        <v/>
      </c>
      <c r="AC6" s="104" t="str">
        <f t="shared" si="5"/>
        <v/>
      </c>
      <c r="AD6" s="104" t="str">
        <f t="shared" si="5"/>
        <v/>
      </c>
      <c r="AE6" s="104" t="str">
        <f t="shared" ref="AE6:AJ20" si="6">IFERROR(IF(AE$5=$F6,VLOOKUP($H6,$B$2:$C$5,2,FALSE),""),"")</f>
        <v/>
      </c>
      <c r="AF6" s="104" t="str">
        <f t="shared" si="6"/>
        <v/>
      </c>
      <c r="AG6" s="104" t="str">
        <f t="shared" si="6"/>
        <v/>
      </c>
      <c r="AH6" s="104" t="str">
        <f t="shared" si="6"/>
        <v/>
      </c>
      <c r="AI6" s="104" t="str">
        <f t="shared" si="6"/>
        <v/>
      </c>
      <c r="AJ6" s="104" t="str">
        <f t="shared" si="6"/>
        <v/>
      </c>
    </row>
    <row r="7" spans="1:36" ht="28.8" x14ac:dyDescent="0.3">
      <c r="A7" s="102"/>
      <c r="B7" s="102"/>
      <c r="C7" s="102"/>
      <c r="D7" s="102"/>
      <c r="E7" s="104">
        <f t="shared" ca="1" si="0"/>
        <v>0</v>
      </c>
      <c r="F7" s="104" t="s">
        <v>173</v>
      </c>
      <c r="G7" s="93" t="s">
        <v>203</v>
      </c>
      <c r="H7" s="104">
        <f t="shared" ca="1" si="1"/>
        <v>0</v>
      </c>
      <c r="I7" s="104">
        <f ca="1">IF(H7="N",COUNTIF($H$1:$H7,"N"),0)</f>
        <v>0</v>
      </c>
      <c r="J7" s="104">
        <f ca="1">IF(H7="S",COUNTIF($H$1:$H7,"S")+MAX(I$1:I$121),0)</f>
        <v>0</v>
      </c>
      <c r="K7" s="104">
        <f ca="1">IF(H7="M",COUNTIF($H$1:$H7,"M")+MAX(J$1:J$121),0)</f>
        <v>0</v>
      </c>
      <c r="L7" s="104">
        <f t="shared" ca="1" si="2"/>
        <v>0</v>
      </c>
      <c r="M7" s="104" t="str">
        <f t="shared" ca="1" si="3"/>
        <v/>
      </c>
      <c r="N7" s="104" t="str">
        <f t="shared" si="3"/>
        <v/>
      </c>
      <c r="O7" s="104" t="str">
        <f t="shared" si="3"/>
        <v/>
      </c>
      <c r="P7" s="104" t="str">
        <f t="shared" si="3"/>
        <v/>
      </c>
      <c r="Q7" s="104" t="str">
        <f t="shared" si="3"/>
        <v/>
      </c>
      <c r="R7" s="104" t="str">
        <f t="shared" si="3"/>
        <v/>
      </c>
      <c r="S7" s="104" t="str">
        <f t="shared" si="3"/>
        <v/>
      </c>
      <c r="T7" s="104" t="str">
        <f t="shared" si="3"/>
        <v/>
      </c>
      <c r="U7" s="104" t="str">
        <f t="shared" si="3"/>
        <v/>
      </c>
      <c r="V7" s="104" t="str">
        <f t="shared" si="3"/>
        <v/>
      </c>
      <c r="W7" s="104" t="str">
        <f t="shared" si="3"/>
        <v/>
      </c>
      <c r="X7" s="104" t="str">
        <f t="shared" si="3"/>
        <v/>
      </c>
      <c r="Y7" s="104" t="str">
        <f t="shared" si="3"/>
        <v/>
      </c>
      <c r="Z7" s="104" t="str">
        <f t="shared" si="3"/>
        <v/>
      </c>
      <c r="AA7" s="104" t="str">
        <f t="shared" si="3"/>
        <v/>
      </c>
      <c r="AB7" s="104" t="str">
        <f t="shared" si="3"/>
        <v/>
      </c>
      <c r="AC7" s="104" t="str">
        <f t="shared" si="5"/>
        <v/>
      </c>
      <c r="AD7" s="104" t="str">
        <f t="shared" si="5"/>
        <v/>
      </c>
      <c r="AE7" s="104" t="str">
        <f t="shared" si="6"/>
        <v/>
      </c>
      <c r="AF7" s="104" t="str">
        <f t="shared" si="6"/>
        <v/>
      </c>
      <c r="AG7" s="104" t="str">
        <f t="shared" si="6"/>
        <v/>
      </c>
      <c r="AH7" s="104" t="str">
        <f t="shared" si="6"/>
        <v/>
      </c>
      <c r="AI7" s="104" t="str">
        <f t="shared" si="6"/>
        <v/>
      </c>
      <c r="AJ7" s="104" t="str">
        <f t="shared" si="6"/>
        <v/>
      </c>
    </row>
    <row r="8" spans="1:36" x14ac:dyDescent="0.3">
      <c r="A8" s="102"/>
      <c r="B8" s="102"/>
      <c r="C8" s="102"/>
      <c r="D8" s="102"/>
      <c r="E8" s="104">
        <f t="shared" ca="1" si="0"/>
        <v>0</v>
      </c>
      <c r="F8" s="104" t="s">
        <v>173</v>
      </c>
      <c r="G8" s="93" t="s">
        <v>204</v>
      </c>
      <c r="H8" s="104">
        <f t="shared" ca="1" si="1"/>
        <v>0</v>
      </c>
      <c r="I8" s="104">
        <f ca="1">IF(H8="N",COUNTIF($H$1:$H8,"N"),0)</f>
        <v>0</v>
      </c>
      <c r="J8" s="104">
        <f ca="1">IF(H8="S",COUNTIF($H$1:$H8,"S")+MAX(I$1:I$121),0)</f>
        <v>0</v>
      </c>
      <c r="K8" s="104">
        <f ca="1">IF(H8="M",COUNTIF($H$1:$H8,"M")+MAX(J$1:J$121),0)</f>
        <v>0</v>
      </c>
      <c r="L8" s="104">
        <f t="shared" ca="1" si="2"/>
        <v>0</v>
      </c>
      <c r="M8" s="104" t="str">
        <f t="shared" ca="1" si="3"/>
        <v/>
      </c>
      <c r="N8" s="104" t="str">
        <f t="shared" si="3"/>
        <v/>
      </c>
      <c r="O8" s="104" t="str">
        <f t="shared" si="3"/>
        <v/>
      </c>
      <c r="P8" s="104" t="str">
        <f t="shared" si="3"/>
        <v/>
      </c>
      <c r="Q8" s="104" t="str">
        <f t="shared" si="3"/>
        <v/>
      </c>
      <c r="R8" s="104" t="str">
        <f t="shared" si="3"/>
        <v/>
      </c>
      <c r="S8" s="104" t="str">
        <f t="shared" si="3"/>
        <v/>
      </c>
      <c r="T8" s="104" t="str">
        <f t="shared" si="3"/>
        <v/>
      </c>
      <c r="U8" s="104" t="str">
        <f t="shared" si="3"/>
        <v/>
      </c>
      <c r="V8" s="104" t="str">
        <f t="shared" si="3"/>
        <v/>
      </c>
      <c r="W8" s="104" t="str">
        <f t="shared" si="3"/>
        <v/>
      </c>
      <c r="X8" s="104" t="str">
        <f t="shared" si="3"/>
        <v/>
      </c>
      <c r="Y8" s="104" t="str">
        <f t="shared" si="3"/>
        <v/>
      </c>
      <c r="Z8" s="104" t="str">
        <f t="shared" si="3"/>
        <v/>
      </c>
      <c r="AA8" s="104" t="str">
        <f t="shared" si="3"/>
        <v/>
      </c>
      <c r="AB8" s="104" t="str">
        <f t="shared" si="3"/>
        <v/>
      </c>
      <c r="AC8" s="104" t="str">
        <f t="shared" si="5"/>
        <v/>
      </c>
      <c r="AD8" s="104" t="str">
        <f t="shared" si="5"/>
        <v/>
      </c>
      <c r="AE8" s="104" t="str">
        <f t="shared" si="6"/>
        <v/>
      </c>
      <c r="AF8" s="104" t="str">
        <f t="shared" si="6"/>
        <v/>
      </c>
      <c r="AG8" s="104" t="str">
        <f t="shared" si="6"/>
        <v/>
      </c>
      <c r="AH8" s="104" t="str">
        <f t="shared" si="6"/>
        <v/>
      </c>
      <c r="AI8" s="104" t="str">
        <f t="shared" si="6"/>
        <v/>
      </c>
      <c r="AJ8" s="104" t="str">
        <f t="shared" si="6"/>
        <v/>
      </c>
    </row>
    <row r="9" spans="1:36" x14ac:dyDescent="0.3">
      <c r="A9" s="102"/>
      <c r="B9" s="102"/>
      <c r="C9" s="102"/>
      <c r="D9" s="102"/>
      <c r="E9" s="104">
        <f t="shared" ca="1" si="0"/>
        <v>0</v>
      </c>
      <c r="F9" s="104" t="s">
        <v>174</v>
      </c>
      <c r="G9" s="93" t="s">
        <v>205</v>
      </c>
      <c r="H9" s="104">
        <f t="shared" ca="1" si="1"/>
        <v>0</v>
      </c>
      <c r="I9" s="104">
        <f ca="1">IF(H9="N",COUNTIF($H$1:$H9,"N"),0)</f>
        <v>0</v>
      </c>
      <c r="J9" s="104">
        <f ca="1">IF(H9="S",COUNTIF($H$1:$H9,"S")+MAX(I$1:I$121),0)</f>
        <v>0</v>
      </c>
      <c r="K9" s="104">
        <f ca="1">IF(H9="M",COUNTIF($H$1:$H9,"M")+MAX(J$1:J$121),0)</f>
        <v>0</v>
      </c>
      <c r="L9" s="104">
        <f t="shared" ca="1" si="2"/>
        <v>0</v>
      </c>
      <c r="M9" s="104" t="str">
        <f t="shared" si="3"/>
        <v/>
      </c>
      <c r="N9" s="104" t="str">
        <f t="shared" ca="1" si="3"/>
        <v/>
      </c>
      <c r="O9" s="104" t="str">
        <f t="shared" si="3"/>
        <v/>
      </c>
      <c r="P9" s="104" t="str">
        <f t="shared" si="3"/>
        <v/>
      </c>
      <c r="Q9" s="104" t="str">
        <f t="shared" si="3"/>
        <v/>
      </c>
      <c r="R9" s="104" t="str">
        <f t="shared" si="3"/>
        <v/>
      </c>
      <c r="S9" s="104" t="str">
        <f t="shared" si="3"/>
        <v/>
      </c>
      <c r="T9" s="104" t="str">
        <f t="shared" si="3"/>
        <v/>
      </c>
      <c r="U9" s="104" t="str">
        <f t="shared" si="3"/>
        <v/>
      </c>
      <c r="V9" s="104" t="str">
        <f t="shared" si="3"/>
        <v/>
      </c>
      <c r="W9" s="104" t="str">
        <f t="shared" si="3"/>
        <v/>
      </c>
      <c r="X9" s="104" t="str">
        <f t="shared" si="3"/>
        <v/>
      </c>
      <c r="Y9" s="104" t="str">
        <f t="shared" si="3"/>
        <v/>
      </c>
      <c r="Z9" s="104" t="str">
        <f t="shared" si="3"/>
        <v/>
      </c>
      <c r="AA9" s="104" t="str">
        <f t="shared" si="3"/>
        <v/>
      </c>
      <c r="AB9" s="104" t="str">
        <f t="shared" si="3"/>
        <v/>
      </c>
      <c r="AC9" s="104" t="str">
        <f t="shared" si="5"/>
        <v/>
      </c>
      <c r="AD9" s="104" t="str">
        <f t="shared" si="5"/>
        <v/>
      </c>
      <c r="AE9" s="104" t="str">
        <f t="shared" si="6"/>
        <v/>
      </c>
      <c r="AF9" s="104" t="str">
        <f t="shared" si="6"/>
        <v/>
      </c>
      <c r="AG9" s="104" t="str">
        <f t="shared" si="6"/>
        <v/>
      </c>
      <c r="AH9" s="104" t="str">
        <f t="shared" si="6"/>
        <v/>
      </c>
      <c r="AI9" s="104" t="str">
        <f t="shared" si="6"/>
        <v/>
      </c>
      <c r="AJ9" s="104" t="str">
        <f t="shared" si="6"/>
        <v/>
      </c>
    </row>
    <row r="10" spans="1:36" x14ac:dyDescent="0.3">
      <c r="A10" s="102"/>
      <c r="B10" s="102"/>
      <c r="C10" s="102"/>
      <c r="D10" s="102"/>
      <c r="E10" s="104">
        <f t="shared" ca="1" si="0"/>
        <v>0</v>
      </c>
      <c r="F10" s="104" t="s">
        <v>174</v>
      </c>
      <c r="G10" s="93" t="s">
        <v>206</v>
      </c>
      <c r="H10" s="104">
        <f t="shared" ca="1" si="1"/>
        <v>0</v>
      </c>
      <c r="I10" s="104">
        <f ca="1">IF(H10="N",COUNTIF($H$1:$H10,"N"),0)</f>
        <v>0</v>
      </c>
      <c r="J10" s="104">
        <f ca="1">IF(H10="S",COUNTIF($H$1:$H10,"S")+MAX(I$1:I$121),0)</f>
        <v>0</v>
      </c>
      <c r="K10" s="104">
        <f ca="1">IF(H10="M",COUNTIF($H$1:$H10,"M")+MAX(J$1:J$121),0)</f>
        <v>0</v>
      </c>
      <c r="L10" s="104">
        <f t="shared" ca="1" si="2"/>
        <v>0</v>
      </c>
      <c r="M10" s="104" t="str">
        <f t="shared" si="3"/>
        <v/>
      </c>
      <c r="N10" s="104" t="str">
        <f t="shared" ca="1" si="3"/>
        <v/>
      </c>
      <c r="O10" s="104" t="str">
        <f t="shared" si="3"/>
        <v/>
      </c>
      <c r="P10" s="104" t="str">
        <f t="shared" si="3"/>
        <v/>
      </c>
      <c r="Q10" s="104" t="str">
        <f t="shared" si="3"/>
        <v/>
      </c>
      <c r="R10" s="104" t="str">
        <f t="shared" si="3"/>
        <v/>
      </c>
      <c r="S10" s="104" t="str">
        <f t="shared" si="3"/>
        <v/>
      </c>
      <c r="T10" s="104" t="str">
        <f t="shared" si="3"/>
        <v/>
      </c>
      <c r="U10" s="104" t="str">
        <f t="shared" si="3"/>
        <v/>
      </c>
      <c r="V10" s="104" t="str">
        <f t="shared" si="3"/>
        <v/>
      </c>
      <c r="W10" s="104" t="str">
        <f t="shared" si="3"/>
        <v/>
      </c>
      <c r="X10" s="104" t="str">
        <f t="shared" si="3"/>
        <v/>
      </c>
      <c r="Y10" s="104" t="str">
        <f t="shared" si="3"/>
        <v/>
      </c>
      <c r="Z10" s="104" t="str">
        <f t="shared" si="3"/>
        <v/>
      </c>
      <c r="AA10" s="104" t="str">
        <f t="shared" si="3"/>
        <v/>
      </c>
      <c r="AB10" s="104" t="str">
        <f t="shared" si="3"/>
        <v/>
      </c>
      <c r="AC10" s="104" t="str">
        <f t="shared" si="5"/>
        <v/>
      </c>
      <c r="AD10" s="104" t="str">
        <f t="shared" si="5"/>
        <v/>
      </c>
      <c r="AE10" s="104" t="str">
        <f t="shared" si="6"/>
        <v/>
      </c>
      <c r="AF10" s="104" t="str">
        <f t="shared" si="6"/>
        <v/>
      </c>
      <c r="AG10" s="104" t="str">
        <f t="shared" si="6"/>
        <v/>
      </c>
      <c r="AH10" s="104" t="str">
        <f t="shared" si="6"/>
        <v/>
      </c>
      <c r="AI10" s="104" t="str">
        <f t="shared" si="6"/>
        <v/>
      </c>
      <c r="AJ10" s="104" t="str">
        <f t="shared" si="6"/>
        <v/>
      </c>
    </row>
    <row r="11" spans="1:36" x14ac:dyDescent="0.3">
      <c r="A11" s="102"/>
      <c r="B11" s="102"/>
      <c r="C11" s="102"/>
      <c r="D11" s="102"/>
      <c r="E11" s="104">
        <f t="shared" ca="1" si="0"/>
        <v>0</v>
      </c>
      <c r="F11" s="104" t="s">
        <v>174</v>
      </c>
      <c r="G11" s="93" t="s">
        <v>207</v>
      </c>
      <c r="H11" s="104">
        <f t="shared" ca="1" si="1"/>
        <v>0</v>
      </c>
      <c r="I11" s="104">
        <f ca="1">IF(H11="N",COUNTIF($H$1:$H11,"N"),0)</f>
        <v>0</v>
      </c>
      <c r="J11" s="104">
        <f ca="1">IF(H11="S",COUNTIF($H$1:$H11,"S")+MAX(I$1:I$121),0)</f>
        <v>0</v>
      </c>
      <c r="K11" s="104">
        <f ca="1">IF(H11="M",COUNTIF($H$1:$H11,"M")+MAX(J$1:J$121),0)</f>
        <v>0</v>
      </c>
      <c r="L11" s="104">
        <f t="shared" ca="1" si="2"/>
        <v>0</v>
      </c>
      <c r="M11" s="104" t="str">
        <f t="shared" si="3"/>
        <v/>
      </c>
      <c r="N11" s="104" t="str">
        <f t="shared" ca="1" si="3"/>
        <v/>
      </c>
      <c r="O11" s="104" t="str">
        <f t="shared" si="3"/>
        <v/>
      </c>
      <c r="P11" s="104" t="str">
        <f t="shared" si="3"/>
        <v/>
      </c>
      <c r="Q11" s="104" t="str">
        <f t="shared" si="3"/>
        <v/>
      </c>
      <c r="R11" s="104" t="str">
        <f t="shared" si="3"/>
        <v/>
      </c>
      <c r="S11" s="104" t="str">
        <f t="shared" si="3"/>
        <v/>
      </c>
      <c r="T11" s="104" t="str">
        <f t="shared" si="3"/>
        <v/>
      </c>
      <c r="U11" s="104" t="str">
        <f t="shared" si="3"/>
        <v/>
      </c>
      <c r="V11" s="104" t="str">
        <f t="shared" si="3"/>
        <v/>
      </c>
      <c r="W11" s="104" t="str">
        <f t="shared" si="3"/>
        <v/>
      </c>
      <c r="X11" s="104" t="str">
        <f t="shared" si="3"/>
        <v/>
      </c>
      <c r="Y11" s="104" t="str">
        <f t="shared" si="3"/>
        <v/>
      </c>
      <c r="Z11" s="104" t="str">
        <f t="shared" si="3"/>
        <v/>
      </c>
      <c r="AA11" s="104" t="str">
        <f t="shared" si="3"/>
        <v/>
      </c>
      <c r="AB11" s="104" t="str">
        <f t="shared" si="3"/>
        <v/>
      </c>
      <c r="AC11" s="104" t="str">
        <f t="shared" si="5"/>
        <v/>
      </c>
      <c r="AD11" s="104" t="str">
        <f t="shared" si="5"/>
        <v/>
      </c>
      <c r="AE11" s="104" t="str">
        <f t="shared" si="6"/>
        <v/>
      </c>
      <c r="AF11" s="104" t="str">
        <f t="shared" si="6"/>
        <v/>
      </c>
      <c r="AG11" s="104" t="str">
        <f t="shared" si="6"/>
        <v/>
      </c>
      <c r="AH11" s="104" t="str">
        <f t="shared" si="6"/>
        <v/>
      </c>
      <c r="AI11" s="104" t="str">
        <f t="shared" si="6"/>
        <v/>
      </c>
      <c r="AJ11" s="104" t="str">
        <f t="shared" si="6"/>
        <v/>
      </c>
    </row>
    <row r="12" spans="1:36" x14ac:dyDescent="0.3">
      <c r="A12" s="102"/>
      <c r="B12" s="102"/>
      <c r="C12" s="102"/>
      <c r="D12" s="102"/>
      <c r="E12" s="104">
        <f t="shared" ca="1" si="0"/>
        <v>0</v>
      </c>
      <c r="F12" s="104" t="s">
        <v>174</v>
      </c>
      <c r="G12" s="93" t="s">
        <v>208</v>
      </c>
      <c r="H12" s="104">
        <f t="shared" ca="1" si="1"/>
        <v>0</v>
      </c>
      <c r="I12" s="104">
        <f ca="1">IF(H12="N",COUNTIF($H$1:$H12,"N"),0)</f>
        <v>0</v>
      </c>
      <c r="J12" s="104">
        <f ca="1">IF(H12="S",COUNTIF($H$1:$H12,"S")+MAX(I$1:I$121),0)</f>
        <v>0</v>
      </c>
      <c r="K12" s="104">
        <f ca="1">IF(H12="M",COUNTIF($H$1:$H12,"M")+MAX(J$1:J$121),0)</f>
        <v>0</v>
      </c>
      <c r="L12" s="104">
        <f t="shared" ca="1" si="2"/>
        <v>0</v>
      </c>
      <c r="M12" s="104" t="str">
        <f t="shared" si="3"/>
        <v/>
      </c>
      <c r="N12" s="104" t="str">
        <f t="shared" ca="1" si="3"/>
        <v/>
      </c>
      <c r="O12" s="104" t="str">
        <f t="shared" si="3"/>
        <v/>
      </c>
      <c r="P12" s="104" t="str">
        <f t="shared" si="3"/>
        <v/>
      </c>
      <c r="Q12" s="104" t="str">
        <f t="shared" si="3"/>
        <v/>
      </c>
      <c r="R12" s="104" t="str">
        <f t="shared" si="3"/>
        <v/>
      </c>
      <c r="S12" s="104" t="str">
        <f t="shared" si="3"/>
        <v/>
      </c>
      <c r="T12" s="104" t="str">
        <f t="shared" si="3"/>
        <v/>
      </c>
      <c r="U12" s="104" t="str">
        <f t="shared" si="3"/>
        <v/>
      </c>
      <c r="V12" s="104" t="str">
        <f t="shared" si="3"/>
        <v/>
      </c>
      <c r="W12" s="104" t="str">
        <f t="shared" si="3"/>
        <v/>
      </c>
      <c r="X12" s="104" t="str">
        <f t="shared" si="3"/>
        <v/>
      </c>
      <c r="Y12" s="104" t="str">
        <f t="shared" si="3"/>
        <v/>
      </c>
      <c r="Z12" s="104" t="str">
        <f t="shared" si="3"/>
        <v/>
      </c>
      <c r="AA12" s="104" t="str">
        <f t="shared" si="3"/>
        <v/>
      </c>
      <c r="AB12" s="104" t="str">
        <f t="shared" si="3"/>
        <v/>
      </c>
      <c r="AC12" s="104" t="str">
        <f t="shared" si="5"/>
        <v/>
      </c>
      <c r="AD12" s="104" t="str">
        <f t="shared" si="5"/>
        <v/>
      </c>
      <c r="AE12" s="104" t="str">
        <f t="shared" si="6"/>
        <v/>
      </c>
      <c r="AF12" s="104" t="str">
        <f t="shared" si="6"/>
        <v/>
      </c>
      <c r="AG12" s="104" t="str">
        <f t="shared" si="6"/>
        <v/>
      </c>
      <c r="AH12" s="104" t="str">
        <f t="shared" si="6"/>
        <v/>
      </c>
      <c r="AI12" s="104" t="str">
        <f t="shared" si="6"/>
        <v/>
      </c>
      <c r="AJ12" s="104" t="str">
        <f t="shared" si="6"/>
        <v/>
      </c>
    </row>
    <row r="13" spans="1:36" x14ac:dyDescent="0.3">
      <c r="A13" s="102"/>
      <c r="B13" s="102"/>
      <c r="C13" s="102"/>
      <c r="D13" s="102"/>
      <c r="E13" s="104">
        <f t="shared" ca="1" si="0"/>
        <v>0</v>
      </c>
      <c r="F13" s="104" t="s">
        <v>174</v>
      </c>
      <c r="G13" s="93" t="s">
        <v>209</v>
      </c>
      <c r="H13" s="104">
        <f t="shared" ca="1" si="1"/>
        <v>0</v>
      </c>
      <c r="I13" s="104">
        <f ca="1">IF(H13="N",COUNTIF($H$1:$H13,"N"),0)</f>
        <v>0</v>
      </c>
      <c r="J13" s="104">
        <f ca="1">IF(H13="S",COUNTIF($H$1:$H13,"S")+MAX(I$1:I$121),0)</f>
        <v>0</v>
      </c>
      <c r="K13" s="104">
        <f ca="1">IF(H13="M",COUNTIF($H$1:$H13,"M")+MAX(J$1:J$121),0)</f>
        <v>0</v>
      </c>
      <c r="L13" s="104">
        <f t="shared" ca="1" si="2"/>
        <v>0</v>
      </c>
      <c r="M13" s="104" t="str">
        <f t="shared" si="3"/>
        <v/>
      </c>
      <c r="N13" s="104" t="str">
        <f t="shared" ca="1" si="3"/>
        <v/>
      </c>
      <c r="O13" s="104" t="str">
        <f t="shared" si="3"/>
        <v/>
      </c>
      <c r="P13" s="104" t="str">
        <f t="shared" si="3"/>
        <v/>
      </c>
      <c r="Q13" s="104" t="str">
        <f t="shared" si="3"/>
        <v/>
      </c>
      <c r="R13" s="104" t="str">
        <f t="shared" si="3"/>
        <v/>
      </c>
      <c r="S13" s="104" t="str">
        <f t="shared" si="3"/>
        <v/>
      </c>
      <c r="T13" s="104" t="str">
        <f t="shared" si="3"/>
        <v/>
      </c>
      <c r="U13" s="104" t="str">
        <f t="shared" si="3"/>
        <v/>
      </c>
      <c r="V13" s="104" t="str">
        <f t="shared" si="3"/>
        <v/>
      </c>
      <c r="W13" s="104" t="str">
        <f t="shared" si="3"/>
        <v/>
      </c>
      <c r="X13" s="104" t="str">
        <f t="shared" si="3"/>
        <v/>
      </c>
      <c r="Y13" s="104" t="str">
        <f t="shared" si="3"/>
        <v/>
      </c>
      <c r="Z13" s="104" t="str">
        <f t="shared" si="3"/>
        <v/>
      </c>
      <c r="AA13" s="104" t="str">
        <f t="shared" si="3"/>
        <v/>
      </c>
      <c r="AB13" s="104" t="str">
        <f t="shared" si="3"/>
        <v/>
      </c>
      <c r="AC13" s="104" t="str">
        <f t="shared" si="5"/>
        <v/>
      </c>
      <c r="AD13" s="104" t="str">
        <f t="shared" si="5"/>
        <v/>
      </c>
      <c r="AE13" s="104" t="str">
        <f t="shared" si="6"/>
        <v/>
      </c>
      <c r="AF13" s="104" t="str">
        <f t="shared" si="6"/>
        <v/>
      </c>
      <c r="AG13" s="104" t="str">
        <f t="shared" si="6"/>
        <v/>
      </c>
      <c r="AH13" s="104" t="str">
        <f t="shared" si="6"/>
        <v/>
      </c>
      <c r="AI13" s="104" t="str">
        <f t="shared" si="6"/>
        <v/>
      </c>
      <c r="AJ13" s="104" t="str">
        <f t="shared" si="6"/>
        <v/>
      </c>
    </row>
    <row r="14" spans="1:36" x14ac:dyDescent="0.3">
      <c r="A14" s="102"/>
      <c r="B14" s="102"/>
      <c r="C14" s="102"/>
      <c r="D14" s="102"/>
      <c r="E14" s="104">
        <f t="shared" ca="1" si="0"/>
        <v>0</v>
      </c>
      <c r="F14" s="104" t="s">
        <v>174</v>
      </c>
      <c r="G14" s="93" t="s">
        <v>210</v>
      </c>
      <c r="H14" s="104">
        <f t="shared" ca="1" si="1"/>
        <v>0</v>
      </c>
      <c r="I14" s="104">
        <f ca="1">IF(H14="N",COUNTIF($H$1:$H14,"N"),0)</f>
        <v>0</v>
      </c>
      <c r="J14" s="104">
        <f ca="1">IF(H14="S",COUNTIF($H$1:$H14,"S")+MAX(I$1:I$121),0)</f>
        <v>0</v>
      </c>
      <c r="K14" s="104">
        <f ca="1">IF(H14="M",COUNTIF($H$1:$H14,"M")+MAX(J$1:J$121),0)</f>
        <v>0</v>
      </c>
      <c r="L14" s="104">
        <f t="shared" ca="1" si="2"/>
        <v>0</v>
      </c>
      <c r="M14" s="104" t="str">
        <f t="shared" si="3"/>
        <v/>
      </c>
      <c r="N14" s="104" t="str">
        <f t="shared" ca="1" si="3"/>
        <v/>
      </c>
      <c r="O14" s="104" t="str">
        <f t="shared" si="3"/>
        <v/>
      </c>
      <c r="P14" s="104" t="str">
        <f t="shared" si="3"/>
        <v/>
      </c>
      <c r="Q14" s="104" t="str">
        <f t="shared" si="3"/>
        <v/>
      </c>
      <c r="R14" s="104" t="str">
        <f t="shared" si="3"/>
        <v/>
      </c>
      <c r="S14" s="104" t="str">
        <f t="shared" si="3"/>
        <v/>
      </c>
      <c r="T14" s="104" t="str">
        <f t="shared" si="3"/>
        <v/>
      </c>
      <c r="U14" s="104" t="str">
        <f t="shared" si="3"/>
        <v/>
      </c>
      <c r="V14" s="104" t="str">
        <f t="shared" si="3"/>
        <v/>
      </c>
      <c r="W14" s="104" t="str">
        <f t="shared" si="3"/>
        <v/>
      </c>
      <c r="X14" s="104" t="str">
        <f t="shared" si="3"/>
        <v/>
      </c>
      <c r="Y14" s="104" t="str">
        <f t="shared" si="3"/>
        <v/>
      </c>
      <c r="Z14" s="104" t="str">
        <f t="shared" si="3"/>
        <v/>
      </c>
      <c r="AA14" s="104" t="str">
        <f t="shared" si="3"/>
        <v/>
      </c>
      <c r="AB14" s="104" t="str">
        <f t="shared" si="3"/>
        <v/>
      </c>
      <c r="AC14" s="104" t="str">
        <f t="shared" si="5"/>
        <v/>
      </c>
      <c r="AD14" s="104" t="str">
        <f t="shared" si="5"/>
        <v/>
      </c>
      <c r="AE14" s="104" t="str">
        <f t="shared" si="6"/>
        <v/>
      </c>
      <c r="AF14" s="104" t="str">
        <f t="shared" si="6"/>
        <v/>
      </c>
      <c r="AG14" s="104" t="str">
        <f t="shared" si="6"/>
        <v/>
      </c>
      <c r="AH14" s="104" t="str">
        <f t="shared" si="6"/>
        <v/>
      </c>
      <c r="AI14" s="104" t="str">
        <f t="shared" si="6"/>
        <v/>
      </c>
      <c r="AJ14" s="104" t="str">
        <f t="shared" si="6"/>
        <v/>
      </c>
    </row>
    <row r="15" spans="1:36" x14ac:dyDescent="0.3">
      <c r="A15" s="102"/>
      <c r="B15" s="102"/>
      <c r="C15" s="102"/>
      <c r="D15" s="102"/>
      <c r="E15" s="104">
        <f t="shared" ca="1" si="0"/>
        <v>0</v>
      </c>
      <c r="F15" s="104" t="s">
        <v>175</v>
      </c>
      <c r="G15" s="93" t="s">
        <v>211</v>
      </c>
      <c r="H15" s="104">
        <f t="shared" ca="1" si="1"/>
        <v>0</v>
      </c>
      <c r="I15" s="104">
        <f ca="1">IF(H15="N",COUNTIF($H$1:$H15,"N"),0)</f>
        <v>0</v>
      </c>
      <c r="J15" s="104">
        <f ca="1">IF(H15="S",COUNTIF($H$1:$H15,"S")+MAX(I$1:I$121),0)</f>
        <v>0</v>
      </c>
      <c r="K15" s="104">
        <f ca="1">IF(H15="M",COUNTIF($H$1:$H15,"M")+MAX(J$1:J$121),0)</f>
        <v>0</v>
      </c>
      <c r="L15" s="104">
        <f t="shared" ca="1" si="2"/>
        <v>0</v>
      </c>
      <c r="M15" s="104" t="str">
        <f t="shared" si="3"/>
        <v/>
      </c>
      <c r="N15" s="104" t="str">
        <f t="shared" si="3"/>
        <v/>
      </c>
      <c r="O15" s="104" t="str">
        <f t="shared" ca="1" si="3"/>
        <v/>
      </c>
      <c r="P15" s="104" t="str">
        <f t="shared" si="3"/>
        <v/>
      </c>
      <c r="Q15" s="104" t="str">
        <f t="shared" si="3"/>
        <v/>
      </c>
      <c r="R15" s="104" t="str">
        <f t="shared" si="3"/>
        <v/>
      </c>
      <c r="S15" s="104" t="str">
        <f t="shared" si="3"/>
        <v/>
      </c>
      <c r="T15" s="104" t="str">
        <f t="shared" si="3"/>
        <v/>
      </c>
      <c r="U15" s="104" t="str">
        <f t="shared" si="3"/>
        <v/>
      </c>
      <c r="V15" s="104" t="str">
        <f t="shared" si="3"/>
        <v/>
      </c>
      <c r="W15" s="104" t="str">
        <f t="shared" si="3"/>
        <v/>
      </c>
      <c r="X15" s="104" t="str">
        <f t="shared" si="3"/>
        <v/>
      </c>
      <c r="Y15" s="104" t="str">
        <f t="shared" si="3"/>
        <v/>
      </c>
      <c r="Z15" s="104" t="str">
        <f t="shared" si="3"/>
        <v/>
      </c>
      <c r="AA15" s="104" t="str">
        <f t="shared" si="3"/>
        <v/>
      </c>
      <c r="AB15" s="104" t="str">
        <f t="shared" si="3"/>
        <v/>
      </c>
      <c r="AC15" s="104" t="str">
        <f t="shared" si="5"/>
        <v/>
      </c>
      <c r="AD15" s="104" t="str">
        <f t="shared" si="5"/>
        <v/>
      </c>
      <c r="AE15" s="104" t="str">
        <f t="shared" si="6"/>
        <v/>
      </c>
      <c r="AF15" s="104" t="str">
        <f t="shared" si="6"/>
        <v/>
      </c>
      <c r="AG15" s="104" t="str">
        <f t="shared" si="6"/>
        <v/>
      </c>
      <c r="AH15" s="104" t="str">
        <f t="shared" si="6"/>
        <v/>
      </c>
      <c r="AI15" s="104" t="str">
        <f t="shared" si="6"/>
        <v/>
      </c>
      <c r="AJ15" s="104" t="str">
        <f t="shared" si="6"/>
        <v/>
      </c>
    </row>
    <row r="16" spans="1:36" x14ac:dyDescent="0.3">
      <c r="A16" s="102"/>
      <c r="B16" s="102"/>
      <c r="C16" s="102"/>
      <c r="D16" s="102"/>
      <c r="E16" s="104">
        <f t="shared" ca="1" si="0"/>
        <v>0</v>
      </c>
      <c r="F16" s="104" t="s">
        <v>175</v>
      </c>
      <c r="G16" s="93" t="s">
        <v>212</v>
      </c>
      <c r="H16" s="104">
        <f t="shared" ca="1" si="1"/>
        <v>0</v>
      </c>
      <c r="I16" s="104">
        <f ca="1">IF(H16="N",COUNTIF($H$1:$H16,"N"),0)</f>
        <v>0</v>
      </c>
      <c r="J16" s="104">
        <f ca="1">IF(H16="S",COUNTIF($H$1:$H16,"S")+MAX(I$1:I$121),0)</f>
        <v>0</v>
      </c>
      <c r="K16" s="104">
        <f ca="1">IF(H16="M",COUNTIF($H$1:$H16,"M")+MAX(J$1:J$121),0)</f>
        <v>0</v>
      </c>
      <c r="L16" s="104">
        <f t="shared" ca="1" si="2"/>
        <v>0</v>
      </c>
      <c r="M16" s="104" t="str">
        <f t="shared" si="3"/>
        <v/>
      </c>
      <c r="N16" s="104" t="str">
        <f t="shared" si="3"/>
        <v/>
      </c>
      <c r="O16" s="104" t="str">
        <f t="shared" ca="1" si="3"/>
        <v/>
      </c>
      <c r="P16" s="104" t="str">
        <f t="shared" si="3"/>
        <v/>
      </c>
      <c r="Q16" s="104" t="str">
        <f t="shared" si="3"/>
        <v/>
      </c>
      <c r="R16" s="104" t="str">
        <f t="shared" si="3"/>
        <v/>
      </c>
      <c r="S16" s="104" t="str">
        <f t="shared" si="3"/>
        <v/>
      </c>
      <c r="T16" s="104" t="str">
        <f t="shared" si="3"/>
        <v/>
      </c>
      <c r="U16" s="104" t="str">
        <f t="shared" si="3"/>
        <v/>
      </c>
      <c r="V16" s="104" t="str">
        <f t="shared" si="3"/>
        <v/>
      </c>
      <c r="W16" s="104" t="str">
        <f t="shared" si="3"/>
        <v/>
      </c>
      <c r="X16" s="104" t="str">
        <f t="shared" si="3"/>
        <v/>
      </c>
      <c r="Y16" s="104" t="str">
        <f t="shared" si="3"/>
        <v/>
      </c>
      <c r="Z16" s="104" t="str">
        <f t="shared" si="3"/>
        <v/>
      </c>
      <c r="AA16" s="104" t="str">
        <f t="shared" si="3"/>
        <v/>
      </c>
      <c r="AB16" s="104" t="str">
        <f t="shared" si="3"/>
        <v/>
      </c>
      <c r="AC16" s="104" t="str">
        <f t="shared" si="5"/>
        <v/>
      </c>
      <c r="AD16" s="104" t="str">
        <f t="shared" si="5"/>
        <v/>
      </c>
      <c r="AE16" s="104" t="str">
        <f t="shared" si="6"/>
        <v/>
      </c>
      <c r="AF16" s="104" t="str">
        <f t="shared" si="6"/>
        <v/>
      </c>
      <c r="AG16" s="104" t="str">
        <f t="shared" si="6"/>
        <v/>
      </c>
      <c r="AH16" s="104" t="str">
        <f t="shared" si="6"/>
        <v/>
      </c>
      <c r="AI16" s="104" t="str">
        <f t="shared" si="6"/>
        <v/>
      </c>
      <c r="AJ16" s="104" t="str">
        <f t="shared" si="6"/>
        <v/>
      </c>
    </row>
    <row r="17" spans="1:36" x14ac:dyDescent="0.3">
      <c r="A17" s="102"/>
      <c r="B17" s="102"/>
      <c r="C17" s="102"/>
      <c r="D17" s="102"/>
      <c r="E17" s="104">
        <f t="shared" ca="1" si="0"/>
        <v>0</v>
      </c>
      <c r="F17" s="104" t="s">
        <v>175</v>
      </c>
      <c r="G17" s="93" t="s">
        <v>213</v>
      </c>
      <c r="H17" s="104">
        <f t="shared" ca="1" si="1"/>
        <v>0</v>
      </c>
      <c r="I17" s="104">
        <f ca="1">IF(H17="N",COUNTIF($H$1:$H17,"N"),0)</f>
        <v>0</v>
      </c>
      <c r="J17" s="104">
        <f ca="1">IF(H17="S",COUNTIF($H$1:$H17,"S")+MAX(I$1:I$121),0)</f>
        <v>0</v>
      </c>
      <c r="K17" s="104">
        <f ca="1">IF(H17="M",COUNTIF($H$1:$H17,"M")+MAX(J$1:J$121),0)</f>
        <v>0</v>
      </c>
      <c r="L17" s="104">
        <f t="shared" ca="1" si="2"/>
        <v>0</v>
      </c>
      <c r="M17" s="104" t="str">
        <f t="shared" si="3"/>
        <v/>
      </c>
      <c r="N17" s="104" t="str">
        <f t="shared" si="3"/>
        <v/>
      </c>
      <c r="O17" s="104" t="str">
        <f t="shared" ca="1" si="3"/>
        <v/>
      </c>
      <c r="P17" s="104" t="str">
        <f t="shared" si="3"/>
        <v/>
      </c>
      <c r="Q17" s="104" t="str">
        <f t="shared" si="3"/>
        <v/>
      </c>
      <c r="R17" s="104" t="str">
        <f t="shared" si="3"/>
        <v/>
      </c>
      <c r="S17" s="104" t="str">
        <f t="shared" si="3"/>
        <v/>
      </c>
      <c r="T17" s="104" t="str">
        <f t="shared" si="3"/>
        <v/>
      </c>
      <c r="U17" s="104" t="str">
        <f t="shared" si="3"/>
        <v/>
      </c>
      <c r="V17" s="104" t="str">
        <f t="shared" si="3"/>
        <v/>
      </c>
      <c r="W17" s="104" t="str">
        <f t="shared" si="3"/>
        <v/>
      </c>
      <c r="X17" s="104" t="str">
        <f t="shared" si="3"/>
        <v/>
      </c>
      <c r="Y17" s="104" t="str">
        <f t="shared" si="3"/>
        <v/>
      </c>
      <c r="Z17" s="104" t="str">
        <f t="shared" si="3"/>
        <v/>
      </c>
      <c r="AA17" s="104" t="str">
        <f t="shared" si="3"/>
        <v/>
      </c>
      <c r="AB17" s="104" t="str">
        <f t="shared" si="3"/>
        <v/>
      </c>
      <c r="AC17" s="104" t="str">
        <f t="shared" si="5"/>
        <v/>
      </c>
      <c r="AD17" s="104" t="str">
        <f t="shared" si="5"/>
        <v/>
      </c>
      <c r="AE17" s="104" t="str">
        <f t="shared" si="6"/>
        <v/>
      </c>
      <c r="AF17" s="104" t="str">
        <f t="shared" si="6"/>
        <v/>
      </c>
      <c r="AG17" s="104" t="str">
        <f t="shared" si="6"/>
        <v/>
      </c>
      <c r="AH17" s="104" t="str">
        <f t="shared" si="6"/>
        <v/>
      </c>
      <c r="AI17" s="104" t="str">
        <f t="shared" si="6"/>
        <v/>
      </c>
      <c r="AJ17" s="104" t="str">
        <f t="shared" si="6"/>
        <v/>
      </c>
    </row>
    <row r="18" spans="1:36" x14ac:dyDescent="0.3">
      <c r="A18" s="102"/>
      <c r="B18" s="102"/>
      <c r="C18" s="102"/>
      <c r="D18" s="102"/>
      <c r="E18" s="104">
        <f t="shared" ca="1" si="0"/>
        <v>0</v>
      </c>
      <c r="F18" s="104" t="s">
        <v>175</v>
      </c>
      <c r="G18" s="93" t="s">
        <v>214</v>
      </c>
      <c r="H18" s="104">
        <f t="shared" ca="1" si="1"/>
        <v>0</v>
      </c>
      <c r="I18" s="104">
        <f ca="1">IF(H18="N",COUNTIF($H$1:$H18,"N"),0)</f>
        <v>0</v>
      </c>
      <c r="J18" s="104">
        <f ca="1">IF(H18="S",COUNTIF($H$1:$H18,"S")+MAX(I$1:I$121),0)</f>
        <v>0</v>
      </c>
      <c r="K18" s="104">
        <f ca="1">IF(H18="M",COUNTIF($H$1:$H18,"M")+MAX(J$1:J$121),0)</f>
        <v>0</v>
      </c>
      <c r="L18" s="104">
        <f t="shared" ca="1" si="2"/>
        <v>0</v>
      </c>
      <c r="M18" s="104" t="str">
        <f t="shared" si="3"/>
        <v/>
      </c>
      <c r="N18" s="104" t="str">
        <f t="shared" si="3"/>
        <v/>
      </c>
      <c r="O18" s="104" t="str">
        <f t="shared" ca="1" si="3"/>
        <v/>
      </c>
      <c r="P18" s="104" t="str">
        <f t="shared" si="3"/>
        <v/>
      </c>
      <c r="Q18" s="104" t="str">
        <f t="shared" si="3"/>
        <v/>
      </c>
      <c r="R18" s="104" t="str">
        <f t="shared" si="3"/>
        <v/>
      </c>
      <c r="S18" s="104" t="str">
        <f t="shared" si="3"/>
        <v/>
      </c>
      <c r="T18" s="104" t="str">
        <f t="shared" si="3"/>
        <v/>
      </c>
      <c r="U18" s="104" t="str">
        <f t="shared" si="3"/>
        <v/>
      </c>
      <c r="V18" s="104" t="str">
        <f t="shared" si="3"/>
        <v/>
      </c>
      <c r="W18" s="104" t="str">
        <f t="shared" si="3"/>
        <v/>
      </c>
      <c r="X18" s="104" t="str">
        <f t="shared" si="3"/>
        <v/>
      </c>
      <c r="Y18" s="104" t="str">
        <f t="shared" si="3"/>
        <v/>
      </c>
      <c r="Z18" s="104" t="str">
        <f t="shared" si="3"/>
        <v/>
      </c>
      <c r="AA18" s="104" t="str">
        <f t="shared" si="3"/>
        <v/>
      </c>
      <c r="AB18" s="104" t="str">
        <f t="shared" si="3"/>
        <v/>
      </c>
      <c r="AC18" s="104" t="str">
        <f t="shared" si="5"/>
        <v/>
      </c>
      <c r="AD18" s="104" t="str">
        <f t="shared" si="5"/>
        <v/>
      </c>
      <c r="AE18" s="104" t="str">
        <f t="shared" si="6"/>
        <v/>
      </c>
      <c r="AF18" s="104" t="str">
        <f t="shared" si="6"/>
        <v/>
      </c>
      <c r="AG18" s="104" t="str">
        <f t="shared" si="6"/>
        <v/>
      </c>
      <c r="AH18" s="104" t="str">
        <f t="shared" si="6"/>
        <v/>
      </c>
      <c r="AI18" s="104" t="str">
        <f t="shared" si="6"/>
        <v/>
      </c>
      <c r="AJ18" s="104" t="str">
        <f t="shared" si="6"/>
        <v/>
      </c>
    </row>
    <row r="19" spans="1:36" x14ac:dyDescent="0.3">
      <c r="A19" s="102"/>
      <c r="B19" s="102"/>
      <c r="C19" s="102"/>
      <c r="D19" s="102"/>
      <c r="E19" s="104">
        <f t="shared" ca="1" si="0"/>
        <v>0</v>
      </c>
      <c r="F19" s="104" t="s">
        <v>175</v>
      </c>
      <c r="G19" s="93" t="s">
        <v>215</v>
      </c>
      <c r="H19" s="104">
        <f t="shared" ca="1" si="1"/>
        <v>0</v>
      </c>
      <c r="I19" s="104">
        <f ca="1">IF(H19="N",COUNTIF($H$1:$H19,"N"),0)</f>
        <v>0</v>
      </c>
      <c r="J19" s="104">
        <f ca="1">IF(H19="S",COUNTIF($H$1:$H19,"S")+MAX(I$1:I$121),0)</f>
        <v>0</v>
      </c>
      <c r="K19" s="104">
        <f ca="1">IF(H19="M",COUNTIF($H$1:$H19,"M")+MAX(J$1:J$121),0)</f>
        <v>0</v>
      </c>
      <c r="L19" s="104">
        <f t="shared" ca="1" si="2"/>
        <v>0</v>
      </c>
      <c r="M19" s="104" t="str">
        <f t="shared" si="3"/>
        <v/>
      </c>
      <c r="N19" s="104" t="str">
        <f t="shared" si="3"/>
        <v/>
      </c>
      <c r="O19" s="104" t="str">
        <f t="shared" ca="1" si="3"/>
        <v/>
      </c>
      <c r="P19" s="104" t="str">
        <f t="shared" si="3"/>
        <v/>
      </c>
      <c r="Q19" s="104" t="str">
        <f t="shared" si="3"/>
        <v/>
      </c>
      <c r="R19" s="104" t="str">
        <f t="shared" si="3"/>
        <v/>
      </c>
      <c r="S19" s="104" t="str">
        <f t="shared" si="3"/>
        <v/>
      </c>
      <c r="T19" s="104" t="str">
        <f t="shared" si="3"/>
        <v/>
      </c>
      <c r="U19" s="104" t="str">
        <f t="shared" si="3"/>
        <v/>
      </c>
      <c r="V19" s="104" t="str">
        <f t="shared" si="3"/>
        <v/>
      </c>
      <c r="W19" s="104" t="str">
        <f t="shared" si="3"/>
        <v/>
      </c>
      <c r="X19" s="104" t="str">
        <f t="shared" si="3"/>
        <v/>
      </c>
      <c r="Y19" s="104" t="str">
        <f t="shared" si="3"/>
        <v/>
      </c>
      <c r="Z19" s="104" t="str">
        <f t="shared" si="3"/>
        <v/>
      </c>
      <c r="AA19" s="104" t="str">
        <f t="shared" si="3"/>
        <v/>
      </c>
      <c r="AB19" s="104" t="str">
        <f t="shared" si="3"/>
        <v/>
      </c>
      <c r="AC19" s="104" t="str">
        <f t="shared" si="5"/>
        <v/>
      </c>
      <c r="AD19" s="104" t="str">
        <f t="shared" si="5"/>
        <v/>
      </c>
      <c r="AE19" s="104" t="str">
        <f t="shared" si="6"/>
        <v/>
      </c>
      <c r="AF19" s="104" t="str">
        <f t="shared" si="6"/>
        <v/>
      </c>
      <c r="AG19" s="104" t="str">
        <f t="shared" si="6"/>
        <v/>
      </c>
      <c r="AH19" s="104" t="str">
        <f t="shared" si="6"/>
        <v/>
      </c>
      <c r="AI19" s="104" t="str">
        <f t="shared" si="6"/>
        <v/>
      </c>
      <c r="AJ19" s="104" t="str">
        <f t="shared" si="6"/>
        <v/>
      </c>
    </row>
    <row r="20" spans="1:36" x14ac:dyDescent="0.3">
      <c r="A20" s="102"/>
      <c r="B20" s="102"/>
      <c r="C20" s="102"/>
      <c r="D20" s="102"/>
      <c r="E20" s="104">
        <f t="shared" ca="1" si="0"/>
        <v>0</v>
      </c>
      <c r="F20" s="104" t="s">
        <v>175</v>
      </c>
      <c r="G20" s="93" t="s">
        <v>216</v>
      </c>
      <c r="H20" s="104">
        <f t="shared" ca="1" si="1"/>
        <v>0</v>
      </c>
      <c r="I20" s="104">
        <f ca="1">IF(H20="N",COUNTIF($H$1:$H20,"N"),0)</f>
        <v>0</v>
      </c>
      <c r="J20" s="104">
        <f ca="1">IF(H20="S",COUNTIF($H$1:$H20,"S")+MAX(I$1:I$121),0)</f>
        <v>0</v>
      </c>
      <c r="K20" s="104">
        <f ca="1">IF(H20="M",COUNTIF($H$1:$H20,"M")+MAX(J$1:J$121),0)</f>
        <v>0</v>
      </c>
      <c r="L20" s="104">
        <f t="shared" ca="1" si="2"/>
        <v>0</v>
      </c>
      <c r="M20" s="104" t="str">
        <f t="shared" si="3"/>
        <v/>
      </c>
      <c r="N20" s="104" t="str">
        <f t="shared" si="3"/>
        <v/>
      </c>
      <c r="O20" s="104" t="str">
        <f t="shared" ca="1" si="3"/>
        <v/>
      </c>
      <c r="P20" s="104" t="str">
        <f t="shared" si="3"/>
        <v/>
      </c>
      <c r="Q20" s="104" t="str">
        <f t="shared" si="3"/>
        <v/>
      </c>
      <c r="R20" s="104" t="str">
        <f t="shared" si="3"/>
        <v/>
      </c>
      <c r="S20" s="104" t="str">
        <f t="shared" si="3"/>
        <v/>
      </c>
      <c r="T20" s="104" t="str">
        <f t="shared" si="3"/>
        <v/>
      </c>
      <c r="U20" s="104" t="str">
        <f t="shared" si="3"/>
        <v/>
      </c>
      <c r="V20" s="104" t="str">
        <f t="shared" si="3"/>
        <v/>
      </c>
      <c r="W20" s="104" t="str">
        <f t="shared" si="3"/>
        <v/>
      </c>
      <c r="X20" s="104" t="str">
        <f t="shared" si="3"/>
        <v/>
      </c>
      <c r="Y20" s="104" t="str">
        <f t="shared" si="3"/>
        <v/>
      </c>
      <c r="Z20" s="104" t="str">
        <f t="shared" si="3"/>
        <v/>
      </c>
      <c r="AA20" s="104" t="str">
        <f t="shared" si="3"/>
        <v/>
      </c>
      <c r="AB20" s="104" t="str">
        <f t="shared" si="3"/>
        <v/>
      </c>
      <c r="AC20" s="104" t="str">
        <f t="shared" si="5"/>
        <v/>
      </c>
      <c r="AD20" s="104" t="str">
        <f t="shared" si="5"/>
        <v/>
      </c>
      <c r="AE20" s="104" t="str">
        <f t="shared" si="6"/>
        <v/>
      </c>
      <c r="AF20" s="104" t="str">
        <f t="shared" si="6"/>
        <v/>
      </c>
      <c r="AG20" s="104" t="str">
        <f t="shared" si="6"/>
        <v/>
      </c>
      <c r="AH20" s="104" t="str">
        <f t="shared" si="6"/>
        <v/>
      </c>
      <c r="AI20" s="104" t="str">
        <f t="shared" si="6"/>
        <v/>
      </c>
      <c r="AJ20" s="104" t="str">
        <f t="shared" si="6"/>
        <v/>
      </c>
    </row>
    <row r="21" spans="1:36" x14ac:dyDescent="0.3">
      <c r="A21" s="102"/>
      <c r="B21" s="102"/>
      <c r="C21" s="102"/>
      <c r="D21" s="102"/>
      <c r="E21" s="104">
        <f t="shared" ca="1" si="0"/>
        <v>0</v>
      </c>
      <c r="F21" s="104" t="s">
        <v>176</v>
      </c>
      <c r="G21" s="93" t="s">
        <v>217</v>
      </c>
      <c r="H21" s="104">
        <f t="shared" ca="1" si="1"/>
        <v>0</v>
      </c>
      <c r="I21" s="104">
        <f ca="1">IF(H21="N",COUNTIF($H$1:$H21,"N"),0)</f>
        <v>0</v>
      </c>
      <c r="J21" s="104">
        <f ca="1">IF(H21="S",COUNTIF($H$1:$H21,"S")+MAX(I$1:I$121),0)</f>
        <v>0</v>
      </c>
      <c r="K21" s="104">
        <f ca="1">IF(H21="M",COUNTIF($H$1:$H21,"M")+MAX(J$1:J$121),0)</f>
        <v>0</v>
      </c>
      <c r="L21" s="104">
        <f t="shared" ca="1" si="2"/>
        <v>0</v>
      </c>
      <c r="M21" s="104" t="str">
        <f t="shared" si="3"/>
        <v/>
      </c>
      <c r="N21" s="104" t="str">
        <f t="shared" si="3"/>
        <v/>
      </c>
      <c r="O21" s="104" t="str">
        <f t="shared" si="3"/>
        <v/>
      </c>
      <c r="P21" s="104" t="str">
        <f t="shared" ca="1" si="3"/>
        <v/>
      </c>
      <c r="Q21" s="104" t="str">
        <f t="shared" si="3"/>
        <v/>
      </c>
      <c r="R21" s="104" t="str">
        <f t="shared" si="3"/>
        <v/>
      </c>
      <c r="S21" s="104" t="str">
        <f t="shared" si="3"/>
        <v/>
      </c>
      <c r="T21" s="104" t="str">
        <f t="shared" si="3"/>
        <v/>
      </c>
      <c r="U21" s="104" t="str">
        <f t="shared" si="3"/>
        <v/>
      </c>
      <c r="V21" s="104" t="str">
        <f t="shared" si="3"/>
        <v/>
      </c>
      <c r="W21" s="104" t="str">
        <f t="shared" si="3"/>
        <v/>
      </c>
      <c r="X21" s="104" t="str">
        <f t="shared" si="3"/>
        <v/>
      </c>
      <c r="Y21" s="104" t="str">
        <f t="shared" si="3"/>
        <v/>
      </c>
      <c r="Z21" s="104" t="str">
        <f t="shared" si="3"/>
        <v/>
      </c>
      <c r="AA21" s="104" t="str">
        <f t="shared" si="3"/>
        <v/>
      </c>
      <c r="AB21" s="104" t="str">
        <f t="shared" si="3"/>
        <v/>
      </c>
      <c r="AC21" s="104" t="str">
        <f t="shared" si="5"/>
        <v/>
      </c>
      <c r="AD21" s="104" t="str">
        <f t="shared" si="5"/>
        <v/>
      </c>
      <c r="AE21" s="104" t="str">
        <f t="shared" si="5"/>
        <v/>
      </c>
      <c r="AF21" s="104" t="str">
        <f t="shared" si="5"/>
        <v/>
      </c>
      <c r="AG21" s="104" t="str">
        <f t="shared" si="5"/>
        <v/>
      </c>
      <c r="AH21" s="104" t="str">
        <f t="shared" si="5"/>
        <v/>
      </c>
      <c r="AI21" s="104" t="str">
        <f t="shared" si="5"/>
        <v/>
      </c>
      <c r="AJ21" s="104" t="str">
        <f t="shared" si="5"/>
        <v/>
      </c>
    </row>
    <row r="22" spans="1:36" x14ac:dyDescent="0.3">
      <c r="A22" s="102"/>
      <c r="B22" s="102"/>
      <c r="C22" s="102"/>
      <c r="D22" s="102"/>
      <c r="E22" s="104">
        <f t="shared" ca="1" si="0"/>
        <v>0</v>
      </c>
      <c r="F22" s="104" t="s">
        <v>176</v>
      </c>
      <c r="G22" s="93" t="s">
        <v>218</v>
      </c>
      <c r="H22" s="104">
        <f t="shared" ca="1" si="1"/>
        <v>0</v>
      </c>
      <c r="I22" s="104">
        <f ca="1">IF(H22="N",COUNTIF($H$1:$H22,"N"),0)</f>
        <v>0</v>
      </c>
      <c r="J22" s="104">
        <f ca="1">IF(H22="S",COUNTIF($H$1:$H22,"S")+MAX(I$1:I$121),0)</f>
        <v>0</v>
      </c>
      <c r="K22" s="104">
        <f ca="1">IF(H22="M",COUNTIF($H$1:$H22,"M")+MAX(J$1:J$121),0)</f>
        <v>0</v>
      </c>
      <c r="L22" s="104">
        <f t="shared" ca="1" si="2"/>
        <v>0</v>
      </c>
      <c r="M22" s="104" t="str">
        <f t="shared" si="3"/>
        <v/>
      </c>
      <c r="N22" s="104" t="str">
        <f t="shared" si="3"/>
        <v/>
      </c>
      <c r="O22" s="104" t="str">
        <f t="shared" si="3"/>
        <v/>
      </c>
      <c r="P22" s="104" t="str">
        <f t="shared" ca="1" si="3"/>
        <v/>
      </c>
      <c r="Q22" s="104" t="str">
        <f t="shared" si="3"/>
        <v/>
      </c>
      <c r="R22" s="104" t="str">
        <f t="shared" si="3"/>
        <v/>
      </c>
      <c r="S22" s="104" t="str">
        <f t="shared" si="3"/>
        <v/>
      </c>
      <c r="T22" s="104" t="str">
        <f t="shared" si="3"/>
        <v/>
      </c>
      <c r="U22" s="104" t="str">
        <f t="shared" si="3"/>
        <v/>
      </c>
      <c r="V22" s="104" t="str">
        <f t="shared" si="3"/>
        <v/>
      </c>
      <c r="W22" s="104" t="str">
        <f t="shared" si="3"/>
        <v/>
      </c>
      <c r="X22" s="104" t="str">
        <f t="shared" si="3"/>
        <v/>
      </c>
      <c r="Y22" s="104" t="str">
        <f t="shared" si="3"/>
        <v/>
      </c>
      <c r="Z22" s="104" t="str">
        <f t="shared" si="3"/>
        <v/>
      </c>
      <c r="AA22" s="104" t="str">
        <f t="shared" ref="AA22:AD35" si="7">IFERROR(IF(AA$5=$F22,VLOOKUP($H22,$B$2:$C$5,2,FALSE),""),"")</f>
        <v/>
      </c>
      <c r="AB22" s="104" t="str">
        <f t="shared" si="7"/>
        <v/>
      </c>
      <c r="AC22" s="104" t="str">
        <f t="shared" si="7"/>
        <v/>
      </c>
      <c r="AD22" s="104" t="str">
        <f t="shared" si="7"/>
        <v/>
      </c>
      <c r="AE22" s="104" t="str">
        <f t="shared" si="5"/>
        <v/>
      </c>
      <c r="AF22" s="104" t="str">
        <f t="shared" si="5"/>
        <v/>
      </c>
      <c r="AG22" s="104" t="str">
        <f t="shared" si="5"/>
        <v/>
      </c>
      <c r="AH22" s="104" t="str">
        <f t="shared" si="5"/>
        <v/>
      </c>
      <c r="AI22" s="104" t="str">
        <f t="shared" si="5"/>
        <v/>
      </c>
      <c r="AJ22" s="104" t="str">
        <f t="shared" si="5"/>
        <v/>
      </c>
    </row>
    <row r="23" spans="1:36" x14ac:dyDescent="0.3">
      <c r="A23" s="102"/>
      <c r="B23" s="102"/>
      <c r="C23" s="102"/>
      <c r="D23" s="102"/>
      <c r="E23" s="104">
        <f t="shared" ca="1" si="0"/>
        <v>0</v>
      </c>
      <c r="F23" s="104" t="s">
        <v>176</v>
      </c>
      <c r="G23" s="93" t="s">
        <v>219</v>
      </c>
      <c r="H23" s="104">
        <f t="shared" ca="1" si="1"/>
        <v>0</v>
      </c>
      <c r="I23" s="104">
        <f ca="1">IF(H23="N",COUNTIF($H$1:$H23,"N"),0)</f>
        <v>0</v>
      </c>
      <c r="J23" s="104">
        <f ca="1">IF(H23="S",COUNTIF($H$1:$H23,"S")+MAX(I$1:I$121),0)</f>
        <v>0</v>
      </c>
      <c r="K23" s="104">
        <f ca="1">IF(H23="M",COUNTIF($H$1:$H23,"M")+MAX(J$1:J$121),0)</f>
        <v>0</v>
      </c>
      <c r="L23" s="104">
        <f t="shared" ca="1" si="2"/>
        <v>0</v>
      </c>
      <c r="M23" s="104" t="str">
        <f t="shared" ref="M23:AB36" si="8">IFERROR(IF(M$5=$F23,VLOOKUP($H23,$B$2:$C$5,2,FALSE),""),"")</f>
        <v/>
      </c>
      <c r="N23" s="104" t="str">
        <f t="shared" si="8"/>
        <v/>
      </c>
      <c r="O23" s="104" t="str">
        <f t="shared" si="8"/>
        <v/>
      </c>
      <c r="P23" s="104" t="str">
        <f t="shared" ca="1" si="8"/>
        <v/>
      </c>
      <c r="Q23" s="104" t="str">
        <f t="shared" si="8"/>
        <v/>
      </c>
      <c r="R23" s="104" t="str">
        <f t="shared" si="8"/>
        <v/>
      </c>
      <c r="S23" s="104" t="str">
        <f t="shared" si="8"/>
        <v/>
      </c>
      <c r="T23" s="104" t="str">
        <f t="shared" si="8"/>
        <v/>
      </c>
      <c r="U23" s="104" t="str">
        <f t="shared" si="8"/>
        <v/>
      </c>
      <c r="V23" s="104" t="str">
        <f t="shared" si="8"/>
        <v/>
      </c>
      <c r="W23" s="104" t="str">
        <f t="shared" si="8"/>
        <v/>
      </c>
      <c r="X23" s="104" t="str">
        <f t="shared" si="8"/>
        <v/>
      </c>
      <c r="Y23" s="104" t="str">
        <f t="shared" si="8"/>
        <v/>
      </c>
      <c r="Z23" s="104" t="str">
        <f t="shared" si="8"/>
        <v/>
      </c>
      <c r="AA23" s="104" t="str">
        <f t="shared" si="8"/>
        <v/>
      </c>
      <c r="AB23" s="104" t="str">
        <f t="shared" si="8"/>
        <v/>
      </c>
      <c r="AC23" s="104" t="str">
        <f t="shared" si="7"/>
        <v/>
      </c>
      <c r="AD23" s="104" t="str">
        <f t="shared" si="7"/>
        <v/>
      </c>
      <c r="AE23" s="104" t="str">
        <f t="shared" si="5"/>
        <v/>
      </c>
      <c r="AF23" s="104" t="str">
        <f t="shared" si="5"/>
        <v/>
      </c>
      <c r="AG23" s="104" t="str">
        <f t="shared" si="5"/>
        <v/>
      </c>
      <c r="AH23" s="104" t="str">
        <f t="shared" si="5"/>
        <v/>
      </c>
      <c r="AI23" s="104" t="str">
        <f t="shared" si="5"/>
        <v/>
      </c>
      <c r="AJ23" s="104" t="str">
        <f t="shared" si="5"/>
        <v/>
      </c>
    </row>
    <row r="24" spans="1:36" x14ac:dyDescent="0.3">
      <c r="A24" s="102"/>
      <c r="B24" s="102"/>
      <c r="C24" s="102"/>
      <c r="D24" s="102"/>
      <c r="E24" s="104">
        <f t="shared" ca="1" si="0"/>
        <v>0</v>
      </c>
      <c r="F24" s="104" t="s">
        <v>176</v>
      </c>
      <c r="G24" s="93" t="s">
        <v>220</v>
      </c>
      <c r="H24" s="104">
        <f t="shared" ca="1" si="1"/>
        <v>0</v>
      </c>
      <c r="I24" s="104">
        <f ca="1">IF(H24="N",COUNTIF($H$1:$H24,"N"),0)</f>
        <v>0</v>
      </c>
      <c r="J24" s="104">
        <f ca="1">IF(H24="S",COUNTIF($H$1:$H24,"S")+MAX(I$1:I$121),0)</f>
        <v>0</v>
      </c>
      <c r="K24" s="104">
        <f ca="1">IF(H24="M",COUNTIF($H$1:$H24,"M")+MAX(J$1:J$121),0)</f>
        <v>0</v>
      </c>
      <c r="L24" s="104">
        <f t="shared" ca="1" si="2"/>
        <v>0</v>
      </c>
      <c r="M24" s="104" t="str">
        <f t="shared" si="8"/>
        <v/>
      </c>
      <c r="N24" s="104" t="str">
        <f t="shared" si="8"/>
        <v/>
      </c>
      <c r="O24" s="104" t="str">
        <f t="shared" si="8"/>
        <v/>
      </c>
      <c r="P24" s="104" t="str">
        <f t="shared" ca="1" si="8"/>
        <v/>
      </c>
      <c r="Q24" s="104" t="str">
        <f t="shared" si="8"/>
        <v/>
      </c>
      <c r="R24" s="104" t="str">
        <f t="shared" si="8"/>
        <v/>
      </c>
      <c r="S24" s="104" t="str">
        <f t="shared" si="8"/>
        <v/>
      </c>
      <c r="T24" s="104" t="str">
        <f t="shared" si="8"/>
        <v/>
      </c>
      <c r="U24" s="104" t="str">
        <f t="shared" si="8"/>
        <v/>
      </c>
      <c r="V24" s="104" t="str">
        <f t="shared" si="8"/>
        <v/>
      </c>
      <c r="W24" s="104" t="str">
        <f t="shared" si="8"/>
        <v/>
      </c>
      <c r="X24" s="104" t="str">
        <f t="shared" si="8"/>
        <v/>
      </c>
      <c r="Y24" s="104" t="str">
        <f t="shared" si="8"/>
        <v/>
      </c>
      <c r="Z24" s="104" t="str">
        <f t="shared" si="8"/>
        <v/>
      </c>
      <c r="AA24" s="104" t="str">
        <f t="shared" si="8"/>
        <v/>
      </c>
      <c r="AB24" s="104" t="str">
        <f t="shared" si="8"/>
        <v/>
      </c>
      <c r="AC24" s="104" t="str">
        <f t="shared" si="7"/>
        <v/>
      </c>
      <c r="AD24" s="104" t="str">
        <f t="shared" si="7"/>
        <v/>
      </c>
      <c r="AE24" s="104" t="str">
        <f t="shared" si="5"/>
        <v/>
      </c>
      <c r="AF24" s="104" t="str">
        <f t="shared" si="5"/>
        <v/>
      </c>
      <c r="AG24" s="104" t="str">
        <f t="shared" si="5"/>
        <v/>
      </c>
      <c r="AH24" s="104" t="str">
        <f t="shared" si="5"/>
        <v/>
      </c>
      <c r="AI24" s="104" t="str">
        <f t="shared" si="5"/>
        <v/>
      </c>
      <c r="AJ24" s="104" t="str">
        <f t="shared" si="5"/>
        <v/>
      </c>
    </row>
    <row r="25" spans="1:36" x14ac:dyDescent="0.3">
      <c r="A25" s="102"/>
      <c r="B25" s="102"/>
      <c r="C25" s="102"/>
      <c r="D25" s="102"/>
      <c r="E25" s="104">
        <f t="shared" ca="1" si="0"/>
        <v>0</v>
      </c>
      <c r="F25" s="104" t="s">
        <v>176</v>
      </c>
      <c r="G25" s="93" t="s">
        <v>221</v>
      </c>
      <c r="H25" s="104">
        <f t="shared" ca="1" si="1"/>
        <v>0</v>
      </c>
      <c r="I25" s="104">
        <f ca="1">IF(H25="N",COUNTIF($H$1:$H25,"N"),0)</f>
        <v>0</v>
      </c>
      <c r="J25" s="104">
        <f ca="1">IF(H25="S",COUNTIF($H$1:$H25,"S")+MAX(I$1:I$121),0)</f>
        <v>0</v>
      </c>
      <c r="K25" s="104">
        <f ca="1">IF(H25="M",COUNTIF($H$1:$H25,"M")+MAX(J$1:J$121),0)</f>
        <v>0</v>
      </c>
      <c r="L25" s="104">
        <f t="shared" ca="1" si="2"/>
        <v>0</v>
      </c>
      <c r="M25" s="104" t="str">
        <f t="shared" si="8"/>
        <v/>
      </c>
      <c r="N25" s="104" t="str">
        <f t="shared" si="8"/>
        <v/>
      </c>
      <c r="O25" s="104" t="str">
        <f t="shared" si="8"/>
        <v/>
      </c>
      <c r="P25" s="104" t="str">
        <f t="shared" ca="1" si="8"/>
        <v/>
      </c>
      <c r="Q25" s="104" t="str">
        <f t="shared" si="8"/>
        <v/>
      </c>
      <c r="R25" s="104" t="str">
        <f t="shared" si="8"/>
        <v/>
      </c>
      <c r="S25" s="104" t="str">
        <f t="shared" si="8"/>
        <v/>
      </c>
      <c r="T25" s="104" t="str">
        <f t="shared" si="8"/>
        <v/>
      </c>
      <c r="U25" s="104" t="str">
        <f t="shared" si="8"/>
        <v/>
      </c>
      <c r="V25" s="104" t="str">
        <f t="shared" si="8"/>
        <v/>
      </c>
      <c r="W25" s="104" t="str">
        <f t="shared" si="8"/>
        <v/>
      </c>
      <c r="X25" s="104" t="str">
        <f t="shared" si="8"/>
        <v/>
      </c>
      <c r="Y25" s="104" t="str">
        <f t="shared" si="8"/>
        <v/>
      </c>
      <c r="Z25" s="104" t="str">
        <f t="shared" si="8"/>
        <v/>
      </c>
      <c r="AA25" s="104" t="str">
        <f t="shared" si="8"/>
        <v/>
      </c>
      <c r="AB25" s="104" t="str">
        <f t="shared" si="8"/>
        <v/>
      </c>
      <c r="AC25" s="104" t="str">
        <f t="shared" si="7"/>
        <v/>
      </c>
      <c r="AD25" s="104" t="str">
        <f t="shared" si="7"/>
        <v/>
      </c>
      <c r="AE25" s="104" t="str">
        <f t="shared" si="5"/>
        <v/>
      </c>
      <c r="AF25" s="104" t="str">
        <f t="shared" si="5"/>
        <v/>
      </c>
      <c r="AG25" s="104" t="str">
        <f t="shared" si="5"/>
        <v/>
      </c>
      <c r="AH25" s="104" t="str">
        <f t="shared" si="5"/>
        <v/>
      </c>
      <c r="AI25" s="104" t="str">
        <f t="shared" si="5"/>
        <v/>
      </c>
      <c r="AJ25" s="104" t="str">
        <f t="shared" si="5"/>
        <v/>
      </c>
    </row>
    <row r="26" spans="1:36" x14ac:dyDescent="0.3">
      <c r="A26" s="102"/>
      <c r="B26" s="102"/>
      <c r="C26" s="102"/>
      <c r="D26" s="102"/>
      <c r="E26" s="104">
        <f t="shared" ca="1" si="0"/>
        <v>0</v>
      </c>
      <c r="F26" s="104" t="s">
        <v>176</v>
      </c>
      <c r="G26" s="93" t="s">
        <v>231</v>
      </c>
      <c r="H26" s="104">
        <f t="shared" ca="1" si="1"/>
        <v>0</v>
      </c>
      <c r="I26" s="104">
        <f ca="1">IF(H26="N",COUNTIF($H$1:$H26,"N"),0)</f>
        <v>0</v>
      </c>
      <c r="J26" s="104">
        <f ca="1">IF(H26="S",COUNTIF($H$1:$H26,"S")+MAX(I$1:I$121),0)</f>
        <v>0</v>
      </c>
      <c r="K26" s="104">
        <f ca="1">IF(H26="M",COUNTIF($H$1:$H26,"M")+MAX(J$1:J$121),0)</f>
        <v>0</v>
      </c>
      <c r="L26" s="104">
        <f t="shared" ca="1" si="2"/>
        <v>0</v>
      </c>
      <c r="M26" s="104" t="str">
        <f t="shared" si="8"/>
        <v/>
      </c>
      <c r="N26" s="104" t="str">
        <f t="shared" si="8"/>
        <v/>
      </c>
      <c r="O26" s="104" t="str">
        <f t="shared" si="8"/>
        <v/>
      </c>
      <c r="P26" s="104" t="str">
        <f t="shared" ca="1" si="8"/>
        <v/>
      </c>
      <c r="Q26" s="104" t="str">
        <f t="shared" si="8"/>
        <v/>
      </c>
      <c r="R26" s="104" t="str">
        <f t="shared" si="8"/>
        <v/>
      </c>
      <c r="S26" s="104" t="str">
        <f t="shared" si="8"/>
        <v/>
      </c>
      <c r="T26" s="104" t="str">
        <f t="shared" si="8"/>
        <v/>
      </c>
      <c r="U26" s="104" t="str">
        <f t="shared" si="8"/>
        <v/>
      </c>
      <c r="V26" s="104" t="str">
        <f t="shared" si="8"/>
        <v/>
      </c>
      <c r="W26" s="104" t="str">
        <f t="shared" si="8"/>
        <v/>
      </c>
      <c r="X26" s="104" t="str">
        <f t="shared" si="8"/>
        <v/>
      </c>
      <c r="Y26" s="104" t="str">
        <f t="shared" si="8"/>
        <v/>
      </c>
      <c r="Z26" s="104" t="str">
        <f t="shared" si="8"/>
        <v/>
      </c>
      <c r="AA26" s="104" t="str">
        <f t="shared" si="8"/>
        <v/>
      </c>
      <c r="AB26" s="104" t="str">
        <f t="shared" si="8"/>
        <v/>
      </c>
      <c r="AC26" s="104" t="str">
        <f t="shared" si="7"/>
        <v/>
      </c>
      <c r="AD26" s="104" t="str">
        <f t="shared" si="7"/>
        <v/>
      </c>
      <c r="AE26" s="104" t="str">
        <f t="shared" si="5"/>
        <v/>
      </c>
      <c r="AF26" s="104" t="str">
        <f t="shared" si="5"/>
        <v/>
      </c>
      <c r="AG26" s="104" t="str">
        <f t="shared" si="5"/>
        <v/>
      </c>
      <c r="AH26" s="104" t="str">
        <f t="shared" si="5"/>
        <v/>
      </c>
      <c r="AI26" s="104" t="str">
        <f t="shared" si="5"/>
        <v/>
      </c>
      <c r="AJ26" s="104" t="str">
        <f t="shared" si="5"/>
        <v/>
      </c>
    </row>
    <row r="27" spans="1:36" x14ac:dyDescent="0.3">
      <c r="A27" s="102"/>
      <c r="B27" s="102"/>
      <c r="C27" s="102"/>
      <c r="D27" s="102"/>
      <c r="E27" s="104">
        <f t="shared" ca="1" si="0"/>
        <v>0</v>
      </c>
      <c r="F27" s="104" t="s">
        <v>177</v>
      </c>
      <c r="G27" s="93" t="s">
        <v>222</v>
      </c>
      <c r="H27" s="104">
        <f t="shared" ca="1" si="1"/>
        <v>0</v>
      </c>
      <c r="I27" s="104">
        <f ca="1">IF(H27="N",COUNTIF($H$1:$H27,"N"),0)</f>
        <v>0</v>
      </c>
      <c r="J27" s="104">
        <f ca="1">IF(H27="S",COUNTIF($H$1:$H27,"S")+MAX(I$1:I$121),0)</f>
        <v>0</v>
      </c>
      <c r="K27" s="104">
        <f ca="1">IF(H27="M",COUNTIF($H$1:$H27,"M")+MAX(J$1:J$121),0)</f>
        <v>0</v>
      </c>
      <c r="L27" s="104">
        <f t="shared" ca="1" si="2"/>
        <v>0</v>
      </c>
      <c r="M27" s="104" t="str">
        <f t="shared" si="8"/>
        <v/>
      </c>
      <c r="N27" s="104" t="str">
        <f t="shared" si="8"/>
        <v/>
      </c>
      <c r="O27" s="104" t="str">
        <f t="shared" si="8"/>
        <v/>
      </c>
      <c r="P27" s="104" t="str">
        <f t="shared" si="8"/>
        <v/>
      </c>
      <c r="Q27" s="104" t="str">
        <f t="shared" ca="1" si="8"/>
        <v/>
      </c>
      <c r="R27" s="104" t="str">
        <f t="shared" si="8"/>
        <v/>
      </c>
      <c r="S27" s="104" t="str">
        <f t="shared" si="8"/>
        <v/>
      </c>
      <c r="T27" s="104" t="str">
        <f t="shared" si="8"/>
        <v/>
      </c>
      <c r="U27" s="104" t="str">
        <f t="shared" si="8"/>
        <v/>
      </c>
      <c r="V27" s="104" t="str">
        <f t="shared" si="8"/>
        <v/>
      </c>
      <c r="W27" s="104" t="str">
        <f t="shared" si="8"/>
        <v/>
      </c>
      <c r="X27" s="104" t="str">
        <f t="shared" si="8"/>
        <v/>
      </c>
      <c r="Y27" s="104" t="str">
        <f t="shared" si="8"/>
        <v/>
      </c>
      <c r="Z27" s="104" t="str">
        <f t="shared" si="8"/>
        <v/>
      </c>
      <c r="AA27" s="104" t="str">
        <f t="shared" si="8"/>
        <v/>
      </c>
      <c r="AB27" s="104" t="str">
        <f t="shared" si="8"/>
        <v/>
      </c>
      <c r="AC27" s="104" t="str">
        <f t="shared" si="7"/>
        <v/>
      </c>
      <c r="AD27" s="104" t="str">
        <f t="shared" si="7"/>
        <v/>
      </c>
      <c r="AE27" s="104" t="str">
        <f t="shared" si="5"/>
        <v/>
      </c>
      <c r="AF27" s="104" t="str">
        <f t="shared" si="5"/>
        <v/>
      </c>
      <c r="AG27" s="104" t="str">
        <f t="shared" si="5"/>
        <v/>
      </c>
      <c r="AH27" s="104" t="str">
        <f t="shared" si="5"/>
        <v/>
      </c>
      <c r="AI27" s="104" t="str">
        <f t="shared" si="5"/>
        <v/>
      </c>
      <c r="AJ27" s="104" t="str">
        <f t="shared" si="5"/>
        <v/>
      </c>
    </row>
    <row r="28" spans="1:36" x14ac:dyDescent="0.3">
      <c r="A28" s="102"/>
      <c r="B28" s="102"/>
      <c r="C28" s="102"/>
      <c r="D28" s="102"/>
      <c r="E28" s="104">
        <f t="shared" ca="1" si="0"/>
        <v>0</v>
      </c>
      <c r="F28" s="104" t="s">
        <v>177</v>
      </c>
      <c r="G28" s="93" t="s">
        <v>223</v>
      </c>
      <c r="H28" s="104">
        <f t="shared" ca="1" si="1"/>
        <v>0</v>
      </c>
      <c r="I28" s="104">
        <f ca="1">IF(H28="N",COUNTIF($H$1:$H28,"N"),0)</f>
        <v>0</v>
      </c>
      <c r="J28" s="104">
        <f ca="1">IF(H28="S",COUNTIF($H$1:$H28,"S")+MAX(I$1:I$121),0)</f>
        <v>0</v>
      </c>
      <c r="K28" s="104">
        <f ca="1">IF(H28="M",COUNTIF($H$1:$H28,"M")+MAX(J$1:J$121),0)</f>
        <v>0</v>
      </c>
      <c r="L28" s="104">
        <f t="shared" ca="1" si="2"/>
        <v>0</v>
      </c>
      <c r="M28" s="104" t="str">
        <f t="shared" si="8"/>
        <v/>
      </c>
      <c r="N28" s="104" t="str">
        <f t="shared" si="8"/>
        <v/>
      </c>
      <c r="O28" s="104" t="str">
        <f t="shared" si="8"/>
        <v/>
      </c>
      <c r="P28" s="104" t="str">
        <f t="shared" si="8"/>
        <v/>
      </c>
      <c r="Q28" s="104" t="str">
        <f t="shared" ca="1" si="8"/>
        <v/>
      </c>
      <c r="R28" s="104" t="str">
        <f t="shared" si="8"/>
        <v/>
      </c>
      <c r="S28" s="104" t="str">
        <f t="shared" si="8"/>
        <v/>
      </c>
      <c r="T28" s="104" t="str">
        <f t="shared" si="8"/>
        <v/>
      </c>
      <c r="U28" s="104" t="str">
        <f t="shared" si="8"/>
        <v/>
      </c>
      <c r="V28" s="104" t="str">
        <f t="shared" si="8"/>
        <v/>
      </c>
      <c r="W28" s="104" t="str">
        <f t="shared" si="8"/>
        <v/>
      </c>
      <c r="X28" s="104" t="str">
        <f t="shared" si="8"/>
        <v/>
      </c>
      <c r="Y28" s="104" t="str">
        <f t="shared" si="8"/>
        <v/>
      </c>
      <c r="Z28" s="104" t="str">
        <f t="shared" si="8"/>
        <v/>
      </c>
      <c r="AA28" s="104" t="str">
        <f t="shared" si="8"/>
        <v/>
      </c>
      <c r="AB28" s="104" t="str">
        <f t="shared" si="8"/>
        <v/>
      </c>
      <c r="AC28" s="104" t="str">
        <f t="shared" si="7"/>
        <v/>
      </c>
      <c r="AD28" s="104" t="str">
        <f t="shared" si="7"/>
        <v/>
      </c>
      <c r="AE28" s="104" t="str">
        <f t="shared" si="5"/>
        <v/>
      </c>
      <c r="AF28" s="104" t="str">
        <f t="shared" si="5"/>
        <v/>
      </c>
      <c r="AG28" s="104" t="str">
        <f t="shared" si="5"/>
        <v/>
      </c>
      <c r="AH28" s="104" t="str">
        <f t="shared" si="5"/>
        <v/>
      </c>
      <c r="AI28" s="104" t="str">
        <f t="shared" si="5"/>
        <v/>
      </c>
      <c r="AJ28" s="104" t="str">
        <f t="shared" si="5"/>
        <v/>
      </c>
    </row>
    <row r="29" spans="1:36" x14ac:dyDescent="0.3">
      <c r="A29" s="102"/>
      <c r="B29" s="102"/>
      <c r="C29" s="102"/>
      <c r="D29" s="102"/>
      <c r="E29" s="104">
        <f t="shared" ca="1" si="0"/>
        <v>0</v>
      </c>
      <c r="F29" s="104" t="s">
        <v>177</v>
      </c>
      <c r="G29" s="93" t="s">
        <v>224</v>
      </c>
      <c r="H29" s="104">
        <f t="shared" ca="1" si="1"/>
        <v>0</v>
      </c>
      <c r="I29" s="104">
        <f ca="1">IF(H29="N",COUNTIF($H$1:$H29,"N"),0)</f>
        <v>0</v>
      </c>
      <c r="J29" s="104">
        <f ca="1">IF(H29="S",COUNTIF($H$1:$H29,"S")+MAX(I$1:I$121),0)</f>
        <v>0</v>
      </c>
      <c r="K29" s="104">
        <f ca="1">IF(H29="M",COUNTIF($H$1:$H29,"M")+MAX(J$1:J$121),0)</f>
        <v>0</v>
      </c>
      <c r="L29" s="104">
        <f t="shared" ca="1" si="2"/>
        <v>0</v>
      </c>
      <c r="M29" s="104" t="str">
        <f t="shared" si="8"/>
        <v/>
      </c>
      <c r="N29" s="104" t="str">
        <f t="shared" si="8"/>
        <v/>
      </c>
      <c r="O29" s="104" t="str">
        <f t="shared" si="8"/>
        <v/>
      </c>
      <c r="P29" s="104" t="str">
        <f t="shared" si="8"/>
        <v/>
      </c>
      <c r="Q29" s="104" t="str">
        <f t="shared" ca="1" si="8"/>
        <v/>
      </c>
      <c r="R29" s="104" t="str">
        <f t="shared" si="8"/>
        <v/>
      </c>
      <c r="S29" s="104" t="str">
        <f t="shared" si="8"/>
        <v/>
      </c>
      <c r="T29" s="104" t="str">
        <f t="shared" si="8"/>
        <v/>
      </c>
      <c r="U29" s="104" t="str">
        <f t="shared" si="8"/>
        <v/>
      </c>
      <c r="V29" s="104" t="str">
        <f t="shared" si="8"/>
        <v/>
      </c>
      <c r="W29" s="104" t="str">
        <f t="shared" si="8"/>
        <v/>
      </c>
      <c r="X29" s="104" t="str">
        <f t="shared" si="8"/>
        <v/>
      </c>
      <c r="Y29" s="104" t="str">
        <f t="shared" si="8"/>
        <v/>
      </c>
      <c r="Z29" s="104" t="str">
        <f t="shared" si="8"/>
        <v/>
      </c>
      <c r="AA29" s="104" t="str">
        <f t="shared" si="8"/>
        <v/>
      </c>
      <c r="AB29" s="104" t="str">
        <f t="shared" si="8"/>
        <v/>
      </c>
      <c r="AC29" s="104" t="str">
        <f t="shared" si="7"/>
        <v/>
      </c>
      <c r="AD29" s="104" t="str">
        <f t="shared" si="7"/>
        <v/>
      </c>
      <c r="AE29" s="104" t="str">
        <f t="shared" si="5"/>
        <v/>
      </c>
      <c r="AF29" s="104" t="str">
        <f t="shared" si="5"/>
        <v/>
      </c>
      <c r="AG29" s="104" t="str">
        <f t="shared" si="5"/>
        <v/>
      </c>
      <c r="AH29" s="104" t="str">
        <f t="shared" si="5"/>
        <v/>
      </c>
      <c r="AI29" s="104" t="str">
        <f t="shared" si="5"/>
        <v/>
      </c>
      <c r="AJ29" s="104" t="str">
        <f t="shared" si="5"/>
        <v/>
      </c>
    </row>
    <row r="30" spans="1:36" x14ac:dyDescent="0.3">
      <c r="A30" s="102"/>
      <c r="B30" s="102"/>
      <c r="C30" s="102"/>
      <c r="D30" s="102"/>
      <c r="E30" s="104">
        <f t="shared" ca="1" si="0"/>
        <v>0</v>
      </c>
      <c r="F30" s="104" t="s">
        <v>178</v>
      </c>
      <c r="G30" s="93" t="s">
        <v>225</v>
      </c>
      <c r="H30" s="104">
        <f t="shared" ca="1" si="1"/>
        <v>0</v>
      </c>
      <c r="I30" s="104">
        <f ca="1">IF(H30="N",COUNTIF($H$1:$H30,"N"),0)</f>
        <v>0</v>
      </c>
      <c r="J30" s="104">
        <f ca="1">IF(H30="S",COUNTIF($H$1:$H30,"S")+MAX(I$1:I$121),0)</f>
        <v>0</v>
      </c>
      <c r="K30" s="104">
        <f ca="1">IF(H30="M",COUNTIF($H$1:$H30,"M")+MAX(J$1:J$121),0)</f>
        <v>0</v>
      </c>
      <c r="L30" s="104">
        <f t="shared" ca="1" si="2"/>
        <v>0</v>
      </c>
      <c r="M30" s="104" t="str">
        <f t="shared" si="8"/>
        <v/>
      </c>
      <c r="N30" s="104" t="str">
        <f t="shared" si="8"/>
        <v/>
      </c>
      <c r="O30" s="104" t="str">
        <f t="shared" si="8"/>
        <v/>
      </c>
      <c r="P30" s="104" t="str">
        <f t="shared" si="8"/>
        <v/>
      </c>
      <c r="Q30" s="104" t="str">
        <f t="shared" si="8"/>
        <v/>
      </c>
      <c r="R30" s="104" t="str">
        <f t="shared" ca="1" si="8"/>
        <v/>
      </c>
      <c r="S30" s="104" t="str">
        <f t="shared" si="8"/>
        <v/>
      </c>
      <c r="T30" s="104" t="str">
        <f t="shared" si="8"/>
        <v/>
      </c>
      <c r="U30" s="104" t="str">
        <f t="shared" si="8"/>
        <v/>
      </c>
      <c r="V30" s="104" t="str">
        <f t="shared" si="8"/>
        <v/>
      </c>
      <c r="W30" s="104" t="str">
        <f t="shared" si="8"/>
        <v/>
      </c>
      <c r="X30" s="104" t="str">
        <f t="shared" si="8"/>
        <v/>
      </c>
      <c r="Y30" s="104" t="str">
        <f t="shared" si="8"/>
        <v/>
      </c>
      <c r="Z30" s="104" t="str">
        <f t="shared" si="8"/>
        <v/>
      </c>
      <c r="AA30" s="104" t="str">
        <f t="shared" si="8"/>
        <v/>
      </c>
      <c r="AB30" s="104" t="str">
        <f t="shared" si="8"/>
        <v/>
      </c>
      <c r="AC30" s="104" t="str">
        <f t="shared" si="7"/>
        <v/>
      </c>
      <c r="AD30" s="104" t="str">
        <f t="shared" si="7"/>
        <v/>
      </c>
      <c r="AE30" s="104" t="str">
        <f t="shared" si="5"/>
        <v/>
      </c>
      <c r="AF30" s="104" t="str">
        <f t="shared" si="5"/>
        <v/>
      </c>
      <c r="AG30" s="104" t="str">
        <f t="shared" si="5"/>
        <v/>
      </c>
      <c r="AH30" s="104" t="str">
        <f t="shared" si="5"/>
        <v/>
      </c>
      <c r="AI30" s="104" t="str">
        <f t="shared" si="5"/>
        <v/>
      </c>
      <c r="AJ30" s="104" t="str">
        <f t="shared" si="5"/>
        <v/>
      </c>
    </row>
    <row r="31" spans="1:36" x14ac:dyDescent="0.3">
      <c r="A31" s="102"/>
      <c r="B31" s="102"/>
      <c r="C31" s="102"/>
      <c r="D31" s="102"/>
      <c r="E31" s="104">
        <f t="shared" ca="1" si="0"/>
        <v>0</v>
      </c>
      <c r="F31" s="104" t="s">
        <v>178</v>
      </c>
      <c r="G31" s="93" t="s">
        <v>226</v>
      </c>
      <c r="H31" s="104">
        <f t="shared" ca="1" si="1"/>
        <v>0</v>
      </c>
      <c r="I31" s="104">
        <f ca="1">IF(H31="N",COUNTIF($H$1:$H31,"N"),0)</f>
        <v>0</v>
      </c>
      <c r="J31" s="104">
        <f ca="1">IF(H31="S",COUNTIF($H$1:$H31,"S")+MAX(I$1:I$121),0)</f>
        <v>0</v>
      </c>
      <c r="K31" s="104">
        <f ca="1">IF(H31="M",COUNTIF($H$1:$H31,"M")+MAX(J$1:J$121),0)</f>
        <v>0</v>
      </c>
      <c r="L31" s="104">
        <f t="shared" ca="1" si="2"/>
        <v>0</v>
      </c>
      <c r="M31" s="104" t="str">
        <f t="shared" si="8"/>
        <v/>
      </c>
      <c r="N31" s="104" t="str">
        <f t="shared" si="8"/>
        <v/>
      </c>
      <c r="O31" s="104" t="str">
        <f t="shared" si="8"/>
        <v/>
      </c>
      <c r="P31" s="104" t="str">
        <f t="shared" si="8"/>
        <v/>
      </c>
      <c r="Q31" s="104" t="str">
        <f t="shared" si="8"/>
        <v/>
      </c>
      <c r="R31" s="104" t="str">
        <f t="shared" ca="1" si="8"/>
        <v/>
      </c>
      <c r="S31" s="104" t="str">
        <f t="shared" si="8"/>
        <v/>
      </c>
      <c r="T31" s="104" t="str">
        <f t="shared" si="8"/>
        <v/>
      </c>
      <c r="U31" s="104" t="str">
        <f t="shared" si="8"/>
        <v/>
      </c>
      <c r="V31" s="104" t="str">
        <f t="shared" si="8"/>
        <v/>
      </c>
      <c r="W31" s="104" t="str">
        <f t="shared" si="8"/>
        <v/>
      </c>
      <c r="X31" s="104" t="str">
        <f t="shared" si="8"/>
        <v/>
      </c>
      <c r="Y31" s="104" t="str">
        <f t="shared" si="8"/>
        <v/>
      </c>
      <c r="Z31" s="104" t="str">
        <f t="shared" si="8"/>
        <v/>
      </c>
      <c r="AA31" s="104" t="str">
        <f t="shared" si="8"/>
        <v/>
      </c>
      <c r="AB31" s="104" t="str">
        <f t="shared" si="8"/>
        <v/>
      </c>
      <c r="AC31" s="104" t="str">
        <f t="shared" si="7"/>
        <v/>
      </c>
      <c r="AD31" s="104" t="str">
        <f t="shared" si="7"/>
        <v/>
      </c>
      <c r="AE31" s="104" t="str">
        <f t="shared" si="5"/>
        <v/>
      </c>
      <c r="AF31" s="104" t="str">
        <f t="shared" si="5"/>
        <v/>
      </c>
      <c r="AG31" s="104" t="str">
        <f t="shared" si="5"/>
        <v/>
      </c>
      <c r="AH31" s="104" t="str">
        <f t="shared" si="5"/>
        <v/>
      </c>
      <c r="AI31" s="104" t="str">
        <f t="shared" si="5"/>
        <v/>
      </c>
      <c r="AJ31" s="104" t="str">
        <f t="shared" si="5"/>
        <v/>
      </c>
    </row>
    <row r="32" spans="1:36" x14ac:dyDescent="0.3">
      <c r="A32" s="102"/>
      <c r="B32" s="102"/>
      <c r="C32" s="102"/>
      <c r="D32" s="102"/>
      <c r="E32" s="104">
        <f t="shared" ca="1" si="0"/>
        <v>0</v>
      </c>
      <c r="F32" s="104" t="s">
        <v>178</v>
      </c>
      <c r="G32" s="93" t="s">
        <v>227</v>
      </c>
      <c r="H32" s="104">
        <f t="shared" ca="1" si="1"/>
        <v>0</v>
      </c>
      <c r="I32" s="104">
        <f ca="1">IF(H32="N",COUNTIF($H$1:$H32,"N"),0)</f>
        <v>0</v>
      </c>
      <c r="J32" s="104">
        <f ca="1">IF(H32="S",COUNTIF($H$1:$H32,"S")+MAX(I$1:I$121),0)</f>
        <v>0</v>
      </c>
      <c r="K32" s="104">
        <f ca="1">IF(H32="M",COUNTIF($H$1:$H32,"M")+MAX(J$1:J$121),0)</f>
        <v>0</v>
      </c>
      <c r="L32" s="104">
        <f t="shared" ca="1" si="2"/>
        <v>0</v>
      </c>
      <c r="M32" s="104" t="str">
        <f t="shared" si="8"/>
        <v/>
      </c>
      <c r="N32" s="104" t="str">
        <f t="shared" si="8"/>
        <v/>
      </c>
      <c r="O32" s="104" t="str">
        <f t="shared" si="8"/>
        <v/>
      </c>
      <c r="P32" s="104" t="str">
        <f t="shared" si="8"/>
        <v/>
      </c>
      <c r="Q32" s="104" t="str">
        <f t="shared" si="8"/>
        <v/>
      </c>
      <c r="R32" s="104" t="str">
        <f t="shared" ca="1" si="8"/>
        <v/>
      </c>
      <c r="S32" s="104" t="str">
        <f t="shared" si="8"/>
        <v/>
      </c>
      <c r="T32" s="104" t="str">
        <f t="shared" si="8"/>
        <v/>
      </c>
      <c r="U32" s="104" t="str">
        <f t="shared" si="8"/>
        <v/>
      </c>
      <c r="V32" s="104" t="str">
        <f t="shared" si="8"/>
        <v/>
      </c>
      <c r="W32" s="104" t="str">
        <f t="shared" si="8"/>
        <v/>
      </c>
      <c r="X32" s="104" t="str">
        <f t="shared" si="8"/>
        <v/>
      </c>
      <c r="Y32" s="104" t="str">
        <f t="shared" si="8"/>
        <v/>
      </c>
      <c r="Z32" s="104" t="str">
        <f t="shared" si="8"/>
        <v/>
      </c>
      <c r="AA32" s="104" t="str">
        <f t="shared" si="8"/>
        <v/>
      </c>
      <c r="AB32" s="104" t="str">
        <f t="shared" si="8"/>
        <v/>
      </c>
      <c r="AC32" s="104" t="str">
        <f t="shared" si="7"/>
        <v/>
      </c>
      <c r="AD32" s="104" t="str">
        <f t="shared" si="7"/>
        <v/>
      </c>
      <c r="AE32" s="104" t="str">
        <f t="shared" si="5"/>
        <v/>
      </c>
      <c r="AF32" s="104" t="str">
        <f t="shared" si="5"/>
        <v/>
      </c>
      <c r="AG32" s="104" t="str">
        <f t="shared" si="5"/>
        <v/>
      </c>
      <c r="AH32" s="104" t="str">
        <f t="shared" si="5"/>
        <v/>
      </c>
      <c r="AI32" s="104" t="str">
        <f t="shared" si="5"/>
        <v/>
      </c>
      <c r="AJ32" s="104" t="str">
        <f t="shared" si="5"/>
        <v/>
      </c>
    </row>
    <row r="33" spans="1:36" x14ac:dyDescent="0.3">
      <c r="A33" s="102"/>
      <c r="B33" s="102"/>
      <c r="C33" s="102"/>
      <c r="D33" s="102"/>
      <c r="E33" s="104">
        <f t="shared" ca="1" si="0"/>
        <v>0</v>
      </c>
      <c r="F33" s="104" t="s">
        <v>178</v>
      </c>
      <c r="G33" s="93" t="s">
        <v>228</v>
      </c>
      <c r="H33" s="104">
        <f t="shared" ca="1" si="1"/>
        <v>0</v>
      </c>
      <c r="I33" s="104">
        <f ca="1">IF(H33="N",COUNTIF($H$1:$H33,"N"),0)</f>
        <v>0</v>
      </c>
      <c r="J33" s="104">
        <f ca="1">IF(H33="S",COUNTIF($H$1:$H33,"S")+MAX(I$1:I$121),0)</f>
        <v>0</v>
      </c>
      <c r="K33" s="104">
        <f ca="1">IF(H33="M",COUNTIF($H$1:$H33,"M")+MAX(J$1:J$121),0)</f>
        <v>0</v>
      </c>
      <c r="L33" s="104">
        <f t="shared" ca="1" si="2"/>
        <v>0</v>
      </c>
      <c r="M33" s="104" t="str">
        <f t="shared" si="8"/>
        <v/>
      </c>
      <c r="N33" s="104" t="str">
        <f t="shared" si="8"/>
        <v/>
      </c>
      <c r="O33" s="104" t="str">
        <f t="shared" si="8"/>
        <v/>
      </c>
      <c r="P33" s="104" t="str">
        <f t="shared" si="8"/>
        <v/>
      </c>
      <c r="Q33" s="104" t="str">
        <f t="shared" si="8"/>
        <v/>
      </c>
      <c r="R33" s="104" t="str">
        <f t="shared" ca="1" si="8"/>
        <v/>
      </c>
      <c r="S33" s="104" t="str">
        <f t="shared" si="8"/>
        <v/>
      </c>
      <c r="T33" s="104" t="str">
        <f t="shared" si="8"/>
        <v/>
      </c>
      <c r="U33" s="104" t="str">
        <f t="shared" si="8"/>
        <v/>
      </c>
      <c r="V33" s="104" t="str">
        <f t="shared" si="8"/>
        <v/>
      </c>
      <c r="W33" s="104" t="str">
        <f t="shared" si="8"/>
        <v/>
      </c>
      <c r="X33" s="104" t="str">
        <f t="shared" si="8"/>
        <v/>
      </c>
      <c r="Y33" s="104" t="str">
        <f t="shared" si="8"/>
        <v/>
      </c>
      <c r="Z33" s="104" t="str">
        <f t="shared" si="8"/>
        <v/>
      </c>
      <c r="AA33" s="104" t="str">
        <f t="shared" si="8"/>
        <v/>
      </c>
      <c r="AB33" s="104" t="str">
        <f t="shared" si="8"/>
        <v/>
      </c>
      <c r="AC33" s="104" t="str">
        <f t="shared" si="7"/>
        <v/>
      </c>
      <c r="AD33" s="104" t="str">
        <f t="shared" si="7"/>
        <v/>
      </c>
      <c r="AE33" s="104" t="str">
        <f t="shared" si="5"/>
        <v/>
      </c>
      <c r="AF33" s="104" t="str">
        <f t="shared" si="5"/>
        <v/>
      </c>
      <c r="AG33" s="104" t="str">
        <f t="shared" si="5"/>
        <v/>
      </c>
      <c r="AH33" s="104" t="str">
        <f t="shared" si="5"/>
        <v/>
      </c>
      <c r="AI33" s="104" t="str">
        <f t="shared" si="5"/>
        <v/>
      </c>
      <c r="AJ33" s="104" t="str">
        <f t="shared" si="5"/>
        <v/>
      </c>
    </row>
    <row r="34" spans="1:36" x14ac:dyDescent="0.3">
      <c r="A34" s="102"/>
      <c r="B34" s="102"/>
      <c r="C34" s="102"/>
      <c r="D34" s="102"/>
      <c r="E34" s="104">
        <f t="shared" ca="1" si="0"/>
        <v>0</v>
      </c>
      <c r="F34" s="104" t="s">
        <v>178</v>
      </c>
      <c r="G34" s="93" t="s">
        <v>230</v>
      </c>
      <c r="H34" s="104">
        <f t="shared" ca="1" si="1"/>
        <v>0</v>
      </c>
      <c r="I34" s="104">
        <f ca="1">IF(H34="N",COUNTIF($H$1:$H34,"N"),0)</f>
        <v>0</v>
      </c>
      <c r="J34" s="104">
        <f ca="1">IF(H34="S",COUNTIF($H$1:$H34,"S")+MAX(I$1:I$121),0)</f>
        <v>0</v>
      </c>
      <c r="K34" s="104">
        <f ca="1">IF(H34="M",COUNTIF($H$1:$H34,"M")+MAX(J$1:J$121),0)</f>
        <v>0</v>
      </c>
      <c r="L34" s="104">
        <f t="shared" ca="1" si="2"/>
        <v>0</v>
      </c>
      <c r="M34" s="104" t="str">
        <f t="shared" si="8"/>
        <v/>
      </c>
      <c r="N34" s="104" t="str">
        <f t="shared" si="8"/>
        <v/>
      </c>
      <c r="O34" s="104" t="str">
        <f t="shared" si="8"/>
        <v/>
      </c>
      <c r="P34" s="104" t="str">
        <f t="shared" si="8"/>
        <v/>
      </c>
      <c r="Q34" s="104" t="str">
        <f t="shared" si="8"/>
        <v/>
      </c>
      <c r="R34" s="104" t="str">
        <f t="shared" ca="1" si="8"/>
        <v/>
      </c>
      <c r="S34" s="104" t="str">
        <f t="shared" si="8"/>
        <v/>
      </c>
      <c r="T34" s="104" t="str">
        <f t="shared" si="8"/>
        <v/>
      </c>
      <c r="U34" s="104" t="str">
        <f t="shared" si="8"/>
        <v/>
      </c>
      <c r="V34" s="104" t="str">
        <f t="shared" si="8"/>
        <v/>
      </c>
      <c r="W34" s="104" t="str">
        <f t="shared" si="8"/>
        <v/>
      </c>
      <c r="X34" s="104" t="str">
        <f t="shared" si="8"/>
        <v/>
      </c>
      <c r="Y34" s="104" t="str">
        <f t="shared" si="8"/>
        <v/>
      </c>
      <c r="Z34" s="104" t="str">
        <f t="shared" si="8"/>
        <v/>
      </c>
      <c r="AA34" s="104" t="str">
        <f t="shared" si="8"/>
        <v/>
      </c>
      <c r="AB34" s="104" t="str">
        <f t="shared" si="8"/>
        <v/>
      </c>
      <c r="AC34" s="104" t="str">
        <f t="shared" si="7"/>
        <v/>
      </c>
      <c r="AD34" s="104" t="str">
        <f t="shared" si="7"/>
        <v/>
      </c>
      <c r="AE34" s="104" t="str">
        <f t="shared" si="5"/>
        <v/>
      </c>
      <c r="AF34" s="104" t="str">
        <f t="shared" si="5"/>
        <v/>
      </c>
      <c r="AG34" s="104" t="str">
        <f t="shared" si="5"/>
        <v/>
      </c>
      <c r="AH34" s="104" t="str">
        <f t="shared" si="5"/>
        <v/>
      </c>
      <c r="AI34" s="104" t="str">
        <f t="shared" si="5"/>
        <v/>
      </c>
      <c r="AJ34" s="104" t="str">
        <f t="shared" si="5"/>
        <v/>
      </c>
    </row>
    <row r="35" spans="1:36" x14ac:dyDescent="0.3">
      <c r="A35" s="102"/>
      <c r="B35" s="102"/>
      <c r="C35" s="102"/>
      <c r="D35" s="102"/>
      <c r="E35" s="104">
        <f t="shared" ca="1" si="0"/>
        <v>0</v>
      </c>
      <c r="F35" s="104" t="s">
        <v>178</v>
      </c>
      <c r="G35" s="93" t="s">
        <v>229</v>
      </c>
      <c r="H35" s="104">
        <f t="shared" ca="1" si="1"/>
        <v>0</v>
      </c>
      <c r="I35" s="104">
        <f ca="1">IF(H35="N",COUNTIF($H$1:$H35,"N"),0)</f>
        <v>0</v>
      </c>
      <c r="J35" s="104">
        <f ca="1">IF(H35="S",COUNTIF($H$1:$H35,"S")+MAX(I$1:I$121),0)</f>
        <v>0</v>
      </c>
      <c r="K35" s="104">
        <f ca="1">IF(H35="M",COUNTIF($H$1:$H35,"M")+MAX(J$1:J$121),0)</f>
        <v>0</v>
      </c>
      <c r="L35" s="104">
        <f t="shared" ca="1" si="2"/>
        <v>0</v>
      </c>
      <c r="M35" s="104" t="str">
        <f t="shared" si="8"/>
        <v/>
      </c>
      <c r="N35" s="104" t="str">
        <f t="shared" si="8"/>
        <v/>
      </c>
      <c r="O35" s="104" t="str">
        <f t="shared" si="8"/>
        <v/>
      </c>
      <c r="P35" s="104" t="str">
        <f t="shared" si="8"/>
        <v/>
      </c>
      <c r="Q35" s="104" t="str">
        <f t="shared" si="8"/>
        <v/>
      </c>
      <c r="R35" s="104" t="str">
        <f t="shared" ca="1" si="8"/>
        <v/>
      </c>
      <c r="S35" s="104" t="str">
        <f t="shared" si="8"/>
        <v/>
      </c>
      <c r="T35" s="104" t="str">
        <f t="shared" si="8"/>
        <v/>
      </c>
      <c r="U35" s="104" t="str">
        <f t="shared" si="8"/>
        <v/>
      </c>
      <c r="V35" s="104" t="str">
        <f t="shared" si="8"/>
        <v/>
      </c>
      <c r="W35" s="104" t="str">
        <f t="shared" si="8"/>
        <v/>
      </c>
      <c r="X35" s="104" t="str">
        <f t="shared" si="8"/>
        <v/>
      </c>
      <c r="Y35" s="104" t="str">
        <f t="shared" si="8"/>
        <v/>
      </c>
      <c r="Z35" s="104" t="str">
        <f t="shared" si="8"/>
        <v/>
      </c>
      <c r="AA35" s="104" t="str">
        <f t="shared" si="8"/>
        <v/>
      </c>
      <c r="AB35" s="104" t="str">
        <f t="shared" si="8"/>
        <v/>
      </c>
      <c r="AC35" s="104" t="str">
        <f t="shared" si="7"/>
        <v/>
      </c>
      <c r="AD35" s="104" t="str">
        <f t="shared" si="7"/>
        <v/>
      </c>
      <c r="AE35" s="104" t="str">
        <f t="shared" si="5"/>
        <v/>
      </c>
      <c r="AF35" s="104" t="str">
        <f t="shared" si="5"/>
        <v/>
      </c>
      <c r="AG35" s="104" t="str">
        <f t="shared" si="5"/>
        <v/>
      </c>
      <c r="AH35" s="104" t="str">
        <f t="shared" si="5"/>
        <v/>
      </c>
      <c r="AI35" s="104" t="str">
        <f t="shared" si="5"/>
        <v/>
      </c>
      <c r="AJ35" s="104" t="str">
        <f t="shared" si="5"/>
        <v/>
      </c>
    </row>
    <row r="36" spans="1:36" x14ac:dyDescent="0.3">
      <c r="A36" s="102"/>
      <c r="B36" s="102"/>
      <c r="C36" s="102"/>
      <c r="D36" s="102"/>
      <c r="E36" s="104">
        <f t="shared" ca="1" si="0"/>
        <v>0</v>
      </c>
      <c r="F36" s="104" t="s">
        <v>179</v>
      </c>
      <c r="G36" s="93" t="s">
        <v>232</v>
      </c>
      <c r="H36" s="104">
        <f t="shared" ca="1" si="1"/>
        <v>0</v>
      </c>
      <c r="I36" s="104">
        <f ca="1">IF(H36="N",COUNTIF($H$1:$H36,"N"),0)</f>
        <v>0</v>
      </c>
      <c r="J36" s="104">
        <f ca="1">IF(H36="S",COUNTIF($H$1:$H36,"S")+MAX(I$1:I$121),0)</f>
        <v>0</v>
      </c>
      <c r="K36" s="104">
        <f ca="1">IF(H36="M",COUNTIF($H$1:$H36,"M")+MAX(J$1:J$121),0)</f>
        <v>0</v>
      </c>
      <c r="L36" s="104">
        <f t="shared" ca="1" si="2"/>
        <v>0</v>
      </c>
      <c r="M36" s="104" t="str">
        <f t="shared" si="8"/>
        <v/>
      </c>
      <c r="N36" s="104" t="str">
        <f t="shared" si="8"/>
        <v/>
      </c>
      <c r="O36" s="104" t="str">
        <f t="shared" si="8"/>
        <v/>
      </c>
      <c r="P36" s="104" t="str">
        <f t="shared" si="8"/>
        <v/>
      </c>
      <c r="Q36" s="104" t="str">
        <f t="shared" si="8"/>
        <v/>
      </c>
      <c r="R36" s="104" t="str">
        <f t="shared" si="8"/>
        <v/>
      </c>
      <c r="S36" s="104" t="str">
        <f t="shared" ca="1" si="8"/>
        <v/>
      </c>
      <c r="T36" s="104" t="str">
        <f t="shared" si="8"/>
        <v/>
      </c>
      <c r="U36" s="104" t="str">
        <f t="shared" si="8"/>
        <v/>
      </c>
      <c r="V36" s="104" t="str">
        <f t="shared" si="8"/>
        <v/>
      </c>
      <c r="W36" s="104" t="str">
        <f t="shared" si="8"/>
        <v/>
      </c>
      <c r="X36" s="104" t="str">
        <f t="shared" si="8"/>
        <v/>
      </c>
      <c r="Y36" s="104" t="str">
        <f t="shared" si="8"/>
        <v/>
      </c>
      <c r="Z36" s="104" t="str">
        <f t="shared" si="8"/>
        <v/>
      </c>
      <c r="AA36" s="104" t="str">
        <f t="shared" si="8"/>
        <v/>
      </c>
      <c r="AB36" s="104" t="str">
        <f t="shared" ref="AB36:AD50" si="9">IFERROR(IF(AB$5=$F36,VLOOKUP($H36,$B$2:$C$5,2,FALSE),""),"")</f>
        <v/>
      </c>
      <c r="AC36" s="104" t="str">
        <f t="shared" si="9"/>
        <v/>
      </c>
      <c r="AD36" s="104" t="str">
        <f t="shared" si="9"/>
        <v/>
      </c>
      <c r="AE36" s="104" t="str">
        <f t="shared" si="5"/>
        <v/>
      </c>
      <c r="AF36" s="104" t="str">
        <f t="shared" si="5"/>
        <v/>
      </c>
      <c r="AG36" s="104" t="str">
        <f t="shared" si="5"/>
        <v/>
      </c>
      <c r="AH36" s="104" t="str">
        <f t="shared" si="5"/>
        <v/>
      </c>
      <c r="AI36" s="104" t="str">
        <f t="shared" si="5"/>
        <v/>
      </c>
      <c r="AJ36" s="104" t="str">
        <f t="shared" si="5"/>
        <v/>
      </c>
    </row>
    <row r="37" spans="1:36" x14ac:dyDescent="0.3">
      <c r="A37" s="102"/>
      <c r="B37" s="102"/>
      <c r="C37" s="102"/>
      <c r="D37" s="102"/>
      <c r="E37" s="104">
        <f t="shared" ca="1" si="0"/>
        <v>0</v>
      </c>
      <c r="F37" s="104" t="s">
        <v>179</v>
      </c>
      <c r="G37" s="93" t="s">
        <v>233</v>
      </c>
      <c r="H37" s="104">
        <f t="shared" ca="1" si="1"/>
        <v>0</v>
      </c>
      <c r="I37" s="104">
        <f ca="1">IF(H37="N",COUNTIF($H$1:$H37,"N"),0)</f>
        <v>0</v>
      </c>
      <c r="J37" s="104">
        <f ca="1">IF(H37="S",COUNTIF($H$1:$H37,"S")+MAX(I$1:I$121),0)</f>
        <v>0</v>
      </c>
      <c r="K37" s="104">
        <f ca="1">IF(H37="M",COUNTIF($H$1:$H37,"M")+MAX(J$1:J$121),0)</f>
        <v>0</v>
      </c>
      <c r="L37" s="104">
        <f t="shared" ca="1" si="2"/>
        <v>0</v>
      </c>
      <c r="M37" s="104" t="str">
        <f t="shared" ref="M37:AB51" si="10">IFERROR(IF(M$5=$F37,VLOOKUP($H37,$B$2:$C$5,2,FALSE),""),"")</f>
        <v/>
      </c>
      <c r="N37" s="104" t="str">
        <f t="shared" si="10"/>
        <v/>
      </c>
      <c r="O37" s="104" t="str">
        <f t="shared" si="10"/>
        <v/>
      </c>
      <c r="P37" s="104" t="str">
        <f t="shared" si="10"/>
        <v/>
      </c>
      <c r="Q37" s="104" t="str">
        <f t="shared" si="10"/>
        <v/>
      </c>
      <c r="R37" s="104" t="str">
        <f t="shared" si="10"/>
        <v/>
      </c>
      <c r="S37" s="104" t="str">
        <f t="shared" ca="1" si="10"/>
        <v/>
      </c>
      <c r="T37" s="104" t="str">
        <f t="shared" si="10"/>
        <v/>
      </c>
      <c r="U37" s="104" t="str">
        <f t="shared" si="10"/>
        <v/>
      </c>
      <c r="V37" s="104" t="str">
        <f t="shared" si="10"/>
        <v/>
      </c>
      <c r="W37" s="104" t="str">
        <f t="shared" si="10"/>
        <v/>
      </c>
      <c r="X37" s="104" t="str">
        <f t="shared" si="10"/>
        <v/>
      </c>
      <c r="Y37" s="104" t="str">
        <f t="shared" si="10"/>
        <v/>
      </c>
      <c r="Z37" s="104" t="str">
        <f t="shared" si="10"/>
        <v/>
      </c>
      <c r="AA37" s="104" t="str">
        <f t="shared" si="10"/>
        <v/>
      </c>
      <c r="AB37" s="104" t="str">
        <f t="shared" si="10"/>
        <v/>
      </c>
      <c r="AC37" s="104" t="str">
        <f t="shared" si="9"/>
        <v/>
      </c>
      <c r="AD37" s="104" t="str">
        <f t="shared" si="9"/>
        <v/>
      </c>
      <c r="AE37" s="104" t="str">
        <f t="shared" si="5"/>
        <v/>
      </c>
      <c r="AF37" s="104" t="str">
        <f t="shared" si="5"/>
        <v/>
      </c>
      <c r="AG37" s="104" t="str">
        <f t="shared" si="5"/>
        <v/>
      </c>
      <c r="AH37" s="104" t="str">
        <f t="shared" si="5"/>
        <v/>
      </c>
      <c r="AI37" s="104" t="str">
        <f t="shared" si="5"/>
        <v/>
      </c>
      <c r="AJ37" s="104" t="str">
        <f t="shared" si="5"/>
        <v/>
      </c>
    </row>
    <row r="38" spans="1:36" ht="28.8" x14ac:dyDescent="0.3">
      <c r="A38" s="102"/>
      <c r="B38" s="102"/>
      <c r="C38" s="102"/>
      <c r="D38" s="102"/>
      <c r="E38" s="104">
        <f t="shared" ca="1" si="0"/>
        <v>0</v>
      </c>
      <c r="F38" s="104" t="s">
        <v>179</v>
      </c>
      <c r="G38" s="93" t="s">
        <v>234</v>
      </c>
      <c r="H38" s="104">
        <f t="shared" ca="1" si="1"/>
        <v>0</v>
      </c>
      <c r="I38" s="104">
        <f ca="1">IF(H38="N",COUNTIF($H$1:$H38,"N"),0)</f>
        <v>0</v>
      </c>
      <c r="J38" s="104">
        <f ca="1">IF(H38="S",COUNTIF($H$1:$H38,"S")+MAX(I$1:I$121),0)</f>
        <v>0</v>
      </c>
      <c r="K38" s="104">
        <f ca="1">IF(H38="M",COUNTIF($H$1:$H38,"M")+MAX(J$1:J$121),0)</f>
        <v>0</v>
      </c>
      <c r="L38" s="104">
        <f t="shared" ca="1" si="2"/>
        <v>0</v>
      </c>
      <c r="M38" s="104" t="str">
        <f t="shared" si="10"/>
        <v/>
      </c>
      <c r="N38" s="104" t="str">
        <f t="shared" si="10"/>
        <v/>
      </c>
      <c r="O38" s="104" t="str">
        <f t="shared" si="10"/>
        <v/>
      </c>
      <c r="P38" s="104" t="str">
        <f t="shared" si="10"/>
        <v/>
      </c>
      <c r="Q38" s="104" t="str">
        <f t="shared" si="10"/>
        <v/>
      </c>
      <c r="R38" s="104" t="str">
        <f t="shared" si="10"/>
        <v/>
      </c>
      <c r="S38" s="104" t="str">
        <f t="shared" ca="1" si="10"/>
        <v/>
      </c>
      <c r="T38" s="104" t="str">
        <f t="shared" si="10"/>
        <v/>
      </c>
      <c r="U38" s="104" t="str">
        <f t="shared" si="10"/>
        <v/>
      </c>
      <c r="V38" s="104" t="str">
        <f t="shared" si="10"/>
        <v/>
      </c>
      <c r="W38" s="104" t="str">
        <f t="shared" si="10"/>
        <v/>
      </c>
      <c r="X38" s="104" t="str">
        <f t="shared" si="10"/>
        <v/>
      </c>
      <c r="Y38" s="104" t="str">
        <f t="shared" si="10"/>
        <v/>
      </c>
      <c r="Z38" s="104" t="str">
        <f t="shared" si="10"/>
        <v/>
      </c>
      <c r="AA38" s="104" t="str">
        <f t="shared" si="10"/>
        <v/>
      </c>
      <c r="AB38" s="104" t="str">
        <f t="shared" si="10"/>
        <v/>
      </c>
      <c r="AC38" s="104" t="str">
        <f t="shared" si="9"/>
        <v/>
      </c>
      <c r="AD38" s="104" t="str">
        <f t="shared" si="9"/>
        <v/>
      </c>
      <c r="AE38" s="104" t="str">
        <f t="shared" si="5"/>
        <v/>
      </c>
      <c r="AF38" s="104" t="str">
        <f t="shared" si="5"/>
        <v/>
      </c>
      <c r="AG38" s="104" t="str">
        <f t="shared" si="5"/>
        <v/>
      </c>
      <c r="AH38" s="104" t="str">
        <f t="shared" si="5"/>
        <v/>
      </c>
      <c r="AI38" s="104" t="str">
        <f t="shared" si="5"/>
        <v/>
      </c>
      <c r="AJ38" s="104" t="str">
        <f t="shared" si="5"/>
        <v/>
      </c>
    </row>
    <row r="39" spans="1:36" x14ac:dyDescent="0.3">
      <c r="A39" s="102"/>
      <c r="B39" s="102"/>
      <c r="C39" s="102"/>
      <c r="D39" s="102"/>
      <c r="E39" s="104">
        <f t="shared" ca="1" si="0"/>
        <v>0</v>
      </c>
      <c r="F39" s="104" t="s">
        <v>180</v>
      </c>
      <c r="G39" s="93" t="s">
        <v>235</v>
      </c>
      <c r="H39" s="104">
        <f t="shared" ca="1" si="1"/>
        <v>0</v>
      </c>
      <c r="I39" s="104">
        <f ca="1">IF(H39="N",COUNTIF($H$1:$H39,"N"),0)</f>
        <v>0</v>
      </c>
      <c r="J39" s="104">
        <f ca="1">IF(H39="S",COUNTIF($H$1:$H39,"S")+MAX(I$1:I$121),0)</f>
        <v>0</v>
      </c>
      <c r="K39" s="104">
        <f ca="1">IF(H39="M",COUNTIF($H$1:$H39,"M")+MAX(J$1:J$121),0)</f>
        <v>0</v>
      </c>
      <c r="L39" s="104">
        <f t="shared" ca="1" si="2"/>
        <v>0</v>
      </c>
      <c r="M39" s="104" t="str">
        <f t="shared" si="10"/>
        <v/>
      </c>
      <c r="N39" s="104" t="str">
        <f t="shared" si="10"/>
        <v/>
      </c>
      <c r="O39" s="104" t="str">
        <f t="shared" si="10"/>
        <v/>
      </c>
      <c r="P39" s="104" t="str">
        <f t="shared" si="10"/>
        <v/>
      </c>
      <c r="Q39" s="104" t="str">
        <f t="shared" si="10"/>
        <v/>
      </c>
      <c r="R39" s="104" t="str">
        <f t="shared" si="10"/>
        <v/>
      </c>
      <c r="S39" s="104" t="str">
        <f t="shared" si="10"/>
        <v/>
      </c>
      <c r="T39" s="104" t="str">
        <f t="shared" ca="1" si="10"/>
        <v/>
      </c>
      <c r="U39" s="104" t="str">
        <f t="shared" si="10"/>
        <v/>
      </c>
      <c r="V39" s="104" t="str">
        <f t="shared" si="10"/>
        <v/>
      </c>
      <c r="W39" s="104" t="str">
        <f t="shared" si="10"/>
        <v/>
      </c>
      <c r="X39" s="104" t="str">
        <f t="shared" si="10"/>
        <v/>
      </c>
      <c r="Y39" s="104" t="str">
        <f t="shared" si="10"/>
        <v/>
      </c>
      <c r="Z39" s="104" t="str">
        <f t="shared" si="10"/>
        <v/>
      </c>
      <c r="AA39" s="104" t="str">
        <f t="shared" si="10"/>
        <v/>
      </c>
      <c r="AB39" s="104" t="str">
        <f t="shared" si="10"/>
        <v/>
      </c>
      <c r="AC39" s="104" t="str">
        <f t="shared" si="9"/>
        <v/>
      </c>
      <c r="AD39" s="104" t="str">
        <f t="shared" si="9"/>
        <v/>
      </c>
      <c r="AE39" s="104" t="str">
        <f t="shared" si="5"/>
        <v/>
      </c>
      <c r="AF39" s="104" t="str">
        <f t="shared" si="5"/>
        <v/>
      </c>
      <c r="AG39" s="104" t="str">
        <f t="shared" si="5"/>
        <v/>
      </c>
      <c r="AH39" s="104" t="str">
        <f t="shared" si="5"/>
        <v/>
      </c>
      <c r="AI39" s="104" t="str">
        <f t="shared" si="5"/>
        <v/>
      </c>
      <c r="AJ39" s="104" t="str">
        <f t="shared" si="5"/>
        <v/>
      </c>
    </row>
    <row r="40" spans="1:36" x14ac:dyDescent="0.3">
      <c r="A40" s="102"/>
      <c r="B40" s="102"/>
      <c r="C40" s="102"/>
      <c r="D40" s="102"/>
      <c r="E40" s="104">
        <f t="shared" ca="1" si="0"/>
        <v>0</v>
      </c>
      <c r="F40" s="104" t="s">
        <v>180</v>
      </c>
      <c r="G40" s="93" t="s">
        <v>236</v>
      </c>
      <c r="H40" s="104">
        <f t="shared" ca="1" si="1"/>
        <v>0</v>
      </c>
      <c r="I40" s="104">
        <f ca="1">IF(H40="N",COUNTIF($H$1:$H40,"N"),0)</f>
        <v>0</v>
      </c>
      <c r="J40" s="104">
        <f ca="1">IF(H40="S",COUNTIF($H$1:$H40,"S")+MAX(I$1:I$121),0)</f>
        <v>0</v>
      </c>
      <c r="K40" s="104">
        <f ca="1">IF(H40="M",COUNTIF($H$1:$H40,"M")+MAX(J$1:J$121),0)</f>
        <v>0</v>
      </c>
      <c r="L40" s="104">
        <f t="shared" ca="1" si="2"/>
        <v>0</v>
      </c>
      <c r="M40" s="104" t="str">
        <f t="shared" si="10"/>
        <v/>
      </c>
      <c r="N40" s="104" t="str">
        <f t="shared" si="10"/>
        <v/>
      </c>
      <c r="O40" s="104" t="str">
        <f t="shared" si="10"/>
        <v/>
      </c>
      <c r="P40" s="104" t="str">
        <f t="shared" si="10"/>
        <v/>
      </c>
      <c r="Q40" s="104" t="str">
        <f t="shared" si="10"/>
        <v/>
      </c>
      <c r="R40" s="104" t="str">
        <f t="shared" si="10"/>
        <v/>
      </c>
      <c r="S40" s="104" t="str">
        <f t="shared" si="10"/>
        <v/>
      </c>
      <c r="T40" s="104" t="str">
        <f t="shared" ca="1" si="10"/>
        <v/>
      </c>
      <c r="U40" s="104" t="str">
        <f t="shared" si="10"/>
        <v/>
      </c>
      <c r="V40" s="104" t="str">
        <f t="shared" si="10"/>
        <v/>
      </c>
      <c r="W40" s="104" t="str">
        <f t="shared" si="10"/>
        <v/>
      </c>
      <c r="X40" s="104" t="str">
        <f t="shared" si="10"/>
        <v/>
      </c>
      <c r="Y40" s="104" t="str">
        <f t="shared" si="10"/>
        <v/>
      </c>
      <c r="Z40" s="104" t="str">
        <f t="shared" si="10"/>
        <v/>
      </c>
      <c r="AA40" s="104" t="str">
        <f t="shared" si="10"/>
        <v/>
      </c>
      <c r="AB40" s="104" t="str">
        <f t="shared" si="10"/>
        <v/>
      </c>
      <c r="AC40" s="104" t="str">
        <f t="shared" si="9"/>
        <v/>
      </c>
      <c r="AD40" s="104" t="str">
        <f t="shared" si="9"/>
        <v/>
      </c>
      <c r="AE40" s="104" t="str">
        <f t="shared" si="5"/>
        <v/>
      </c>
      <c r="AF40" s="104" t="str">
        <f t="shared" si="5"/>
        <v/>
      </c>
      <c r="AG40" s="104" t="str">
        <f t="shared" si="5"/>
        <v/>
      </c>
      <c r="AH40" s="104" t="str">
        <f t="shared" si="5"/>
        <v/>
      </c>
      <c r="AI40" s="104" t="str">
        <f t="shared" si="5"/>
        <v/>
      </c>
      <c r="AJ40" s="104" t="str">
        <f t="shared" si="5"/>
        <v/>
      </c>
    </row>
    <row r="41" spans="1:36" x14ac:dyDescent="0.3">
      <c r="A41" s="102"/>
      <c r="B41" s="102"/>
      <c r="C41" s="102"/>
      <c r="D41" s="102"/>
      <c r="E41" s="104">
        <f t="shared" ca="1" si="0"/>
        <v>0</v>
      </c>
      <c r="F41" s="104" t="s">
        <v>180</v>
      </c>
      <c r="G41" s="93" t="s">
        <v>237</v>
      </c>
      <c r="H41" s="104">
        <f t="shared" ca="1" si="1"/>
        <v>0</v>
      </c>
      <c r="I41" s="104">
        <f ca="1">IF(H41="N",COUNTIF($H$1:$H41,"N"),0)</f>
        <v>0</v>
      </c>
      <c r="J41" s="104">
        <f ca="1">IF(H41="S",COUNTIF($H$1:$H41,"S")+MAX(I$1:I$121),0)</f>
        <v>0</v>
      </c>
      <c r="K41" s="104">
        <f ca="1">IF(H41="M",COUNTIF($H$1:$H41,"M")+MAX(J$1:J$121),0)</f>
        <v>0</v>
      </c>
      <c r="L41" s="104">
        <f t="shared" ca="1" si="2"/>
        <v>0</v>
      </c>
      <c r="M41" s="104" t="str">
        <f t="shared" si="10"/>
        <v/>
      </c>
      <c r="N41" s="104" t="str">
        <f t="shared" si="10"/>
        <v/>
      </c>
      <c r="O41" s="104" t="str">
        <f t="shared" si="10"/>
        <v/>
      </c>
      <c r="P41" s="104" t="str">
        <f t="shared" si="10"/>
        <v/>
      </c>
      <c r="Q41" s="104" t="str">
        <f t="shared" si="10"/>
        <v/>
      </c>
      <c r="R41" s="104" t="str">
        <f t="shared" si="10"/>
        <v/>
      </c>
      <c r="S41" s="104" t="str">
        <f t="shared" si="10"/>
        <v/>
      </c>
      <c r="T41" s="104" t="str">
        <f t="shared" ca="1" si="10"/>
        <v/>
      </c>
      <c r="U41" s="104" t="str">
        <f t="shared" si="10"/>
        <v/>
      </c>
      <c r="V41" s="104" t="str">
        <f t="shared" si="10"/>
        <v/>
      </c>
      <c r="W41" s="104" t="str">
        <f t="shared" si="10"/>
        <v/>
      </c>
      <c r="X41" s="104" t="str">
        <f t="shared" si="10"/>
        <v/>
      </c>
      <c r="Y41" s="104" t="str">
        <f t="shared" si="10"/>
        <v/>
      </c>
      <c r="Z41" s="104" t="str">
        <f t="shared" si="10"/>
        <v/>
      </c>
      <c r="AA41" s="104" t="str">
        <f t="shared" si="10"/>
        <v/>
      </c>
      <c r="AB41" s="104" t="str">
        <f t="shared" si="10"/>
        <v/>
      </c>
      <c r="AC41" s="104" t="str">
        <f t="shared" si="9"/>
        <v/>
      </c>
      <c r="AD41" s="104" t="str">
        <f t="shared" si="9"/>
        <v/>
      </c>
      <c r="AE41" s="104" t="str">
        <f t="shared" si="5"/>
        <v/>
      </c>
      <c r="AF41" s="104" t="str">
        <f t="shared" si="5"/>
        <v/>
      </c>
      <c r="AG41" s="104" t="str">
        <f t="shared" si="5"/>
        <v/>
      </c>
      <c r="AH41" s="104" t="str">
        <f t="shared" si="5"/>
        <v/>
      </c>
      <c r="AI41" s="104" t="str">
        <f t="shared" si="5"/>
        <v/>
      </c>
      <c r="AJ41" s="104" t="str">
        <f t="shared" si="5"/>
        <v/>
      </c>
    </row>
    <row r="42" spans="1:36" ht="28.8" x14ac:dyDescent="0.3">
      <c r="A42" s="102"/>
      <c r="B42" s="102"/>
      <c r="C42" s="102"/>
      <c r="D42" s="102"/>
      <c r="E42" s="104">
        <f t="shared" ca="1" si="0"/>
        <v>0</v>
      </c>
      <c r="F42" s="104" t="s">
        <v>180</v>
      </c>
      <c r="G42" s="93" t="s">
        <v>238</v>
      </c>
      <c r="H42" s="104">
        <f t="shared" ca="1" si="1"/>
        <v>0</v>
      </c>
      <c r="I42" s="104">
        <f ca="1">IF(H42="N",COUNTIF($H$1:$H42,"N"),0)</f>
        <v>0</v>
      </c>
      <c r="J42" s="104">
        <f ca="1">IF(H42="S",COUNTIF($H$1:$H42,"S")+MAX(I$1:I$121),0)</f>
        <v>0</v>
      </c>
      <c r="K42" s="104">
        <f ca="1">IF(H42="M",COUNTIF($H$1:$H42,"M")+MAX(J$1:J$121),0)</f>
        <v>0</v>
      </c>
      <c r="L42" s="104">
        <f t="shared" ca="1" si="2"/>
        <v>0</v>
      </c>
      <c r="M42" s="104" t="str">
        <f t="shared" si="10"/>
        <v/>
      </c>
      <c r="N42" s="104" t="str">
        <f t="shared" si="10"/>
        <v/>
      </c>
      <c r="O42" s="104" t="str">
        <f t="shared" si="10"/>
        <v/>
      </c>
      <c r="P42" s="104" t="str">
        <f t="shared" si="10"/>
        <v/>
      </c>
      <c r="Q42" s="104" t="str">
        <f t="shared" si="10"/>
        <v/>
      </c>
      <c r="R42" s="104" t="str">
        <f t="shared" si="10"/>
        <v/>
      </c>
      <c r="S42" s="104" t="str">
        <f t="shared" si="10"/>
        <v/>
      </c>
      <c r="T42" s="104" t="str">
        <f t="shared" ca="1" si="10"/>
        <v/>
      </c>
      <c r="U42" s="104" t="str">
        <f t="shared" si="10"/>
        <v/>
      </c>
      <c r="V42" s="104" t="str">
        <f t="shared" si="10"/>
        <v/>
      </c>
      <c r="W42" s="104" t="str">
        <f t="shared" si="10"/>
        <v/>
      </c>
      <c r="X42" s="104" t="str">
        <f t="shared" si="10"/>
        <v/>
      </c>
      <c r="Y42" s="104" t="str">
        <f t="shared" si="10"/>
        <v/>
      </c>
      <c r="Z42" s="104" t="str">
        <f t="shared" si="10"/>
        <v/>
      </c>
      <c r="AA42" s="104" t="str">
        <f t="shared" si="10"/>
        <v/>
      </c>
      <c r="AB42" s="104" t="str">
        <f t="shared" si="10"/>
        <v/>
      </c>
      <c r="AC42" s="104" t="str">
        <f t="shared" si="9"/>
        <v/>
      </c>
      <c r="AD42" s="104" t="str">
        <f t="shared" si="9"/>
        <v/>
      </c>
      <c r="AE42" s="104" t="str">
        <f t="shared" si="5"/>
        <v/>
      </c>
      <c r="AF42" s="104" t="str">
        <f t="shared" si="5"/>
        <v/>
      </c>
      <c r="AG42" s="104" t="str">
        <f t="shared" si="5"/>
        <v/>
      </c>
      <c r="AH42" s="104" t="str">
        <f t="shared" si="5"/>
        <v/>
      </c>
      <c r="AI42" s="104" t="str">
        <f t="shared" si="5"/>
        <v/>
      </c>
      <c r="AJ42" s="104" t="str">
        <f t="shared" si="5"/>
        <v/>
      </c>
    </row>
    <row r="43" spans="1:36" x14ac:dyDescent="0.3">
      <c r="A43" s="102"/>
      <c r="B43" s="102"/>
      <c r="C43" s="102"/>
      <c r="D43" s="102"/>
      <c r="E43" s="104">
        <f t="shared" ca="1" si="0"/>
        <v>0</v>
      </c>
      <c r="F43" s="104" t="s">
        <v>180</v>
      </c>
      <c r="G43" s="93" t="s">
        <v>239</v>
      </c>
      <c r="H43" s="104">
        <f t="shared" ca="1" si="1"/>
        <v>0</v>
      </c>
      <c r="I43" s="104">
        <f ca="1">IF(H43="N",COUNTIF($H$1:$H43,"N"),0)</f>
        <v>0</v>
      </c>
      <c r="J43" s="104">
        <f ca="1">IF(H43="S",COUNTIF($H$1:$H43,"S")+MAX(I$1:I$121),0)</f>
        <v>0</v>
      </c>
      <c r="K43" s="104">
        <f ca="1">IF(H43="M",COUNTIF($H$1:$H43,"M")+MAX(J$1:J$121),0)</f>
        <v>0</v>
      </c>
      <c r="L43" s="104">
        <f t="shared" ca="1" si="2"/>
        <v>0</v>
      </c>
      <c r="M43" s="104" t="str">
        <f t="shared" si="10"/>
        <v/>
      </c>
      <c r="N43" s="104" t="str">
        <f t="shared" si="10"/>
        <v/>
      </c>
      <c r="O43" s="104" t="str">
        <f t="shared" si="10"/>
        <v/>
      </c>
      <c r="P43" s="104" t="str">
        <f t="shared" si="10"/>
        <v/>
      </c>
      <c r="Q43" s="104" t="str">
        <f t="shared" si="10"/>
        <v/>
      </c>
      <c r="R43" s="104" t="str">
        <f t="shared" si="10"/>
        <v/>
      </c>
      <c r="S43" s="104" t="str">
        <f t="shared" si="10"/>
        <v/>
      </c>
      <c r="T43" s="104" t="str">
        <f t="shared" ca="1" si="10"/>
        <v/>
      </c>
      <c r="U43" s="104" t="str">
        <f t="shared" si="10"/>
        <v/>
      </c>
      <c r="V43" s="104" t="str">
        <f t="shared" si="10"/>
        <v/>
      </c>
      <c r="W43" s="104" t="str">
        <f t="shared" si="10"/>
        <v/>
      </c>
      <c r="X43" s="104" t="str">
        <f t="shared" si="10"/>
        <v/>
      </c>
      <c r="Y43" s="104" t="str">
        <f t="shared" si="10"/>
        <v/>
      </c>
      <c r="Z43" s="104" t="str">
        <f t="shared" si="10"/>
        <v/>
      </c>
      <c r="AA43" s="104" t="str">
        <f t="shared" si="10"/>
        <v/>
      </c>
      <c r="AB43" s="104" t="str">
        <f t="shared" si="10"/>
        <v/>
      </c>
      <c r="AC43" s="104" t="str">
        <f t="shared" si="9"/>
        <v/>
      </c>
      <c r="AD43" s="104" t="str">
        <f t="shared" si="9"/>
        <v/>
      </c>
      <c r="AE43" s="104" t="str">
        <f t="shared" si="5"/>
        <v/>
      </c>
      <c r="AF43" s="104" t="str">
        <f t="shared" si="5"/>
        <v/>
      </c>
      <c r="AG43" s="104" t="str">
        <f t="shared" si="5"/>
        <v/>
      </c>
      <c r="AH43" s="104" t="str">
        <f t="shared" si="5"/>
        <v/>
      </c>
      <c r="AI43" s="104" t="str">
        <f t="shared" si="5"/>
        <v/>
      </c>
      <c r="AJ43" s="104" t="str">
        <f t="shared" si="5"/>
        <v/>
      </c>
    </row>
    <row r="44" spans="1:36" x14ac:dyDescent="0.3">
      <c r="A44" s="102"/>
      <c r="B44" s="102"/>
      <c r="C44" s="102"/>
      <c r="D44" s="102"/>
      <c r="E44" s="104">
        <f t="shared" ca="1" si="0"/>
        <v>0</v>
      </c>
      <c r="F44" s="104" t="s">
        <v>181</v>
      </c>
      <c r="G44" s="93" t="s">
        <v>240</v>
      </c>
      <c r="H44" s="104">
        <f t="shared" ca="1" si="1"/>
        <v>0</v>
      </c>
      <c r="I44" s="104">
        <f ca="1">IF(H44="N",COUNTIF($H$1:$H44,"N"),0)</f>
        <v>0</v>
      </c>
      <c r="J44" s="104">
        <f ca="1">IF(H44="S",COUNTIF($H$1:$H44,"S")+MAX(I$1:I$121),0)</f>
        <v>0</v>
      </c>
      <c r="K44" s="104">
        <f ca="1">IF(H44="M",COUNTIF($H$1:$H44,"M")+MAX(J$1:J$121),0)</f>
        <v>0</v>
      </c>
      <c r="L44" s="104">
        <f t="shared" ca="1" si="2"/>
        <v>0</v>
      </c>
      <c r="M44" s="104" t="str">
        <f t="shared" si="10"/>
        <v/>
      </c>
      <c r="N44" s="104" t="str">
        <f t="shared" si="10"/>
        <v/>
      </c>
      <c r="O44" s="104" t="str">
        <f t="shared" si="10"/>
        <v/>
      </c>
      <c r="P44" s="104" t="str">
        <f t="shared" si="10"/>
        <v/>
      </c>
      <c r="Q44" s="104" t="str">
        <f t="shared" si="10"/>
        <v/>
      </c>
      <c r="R44" s="104" t="str">
        <f t="shared" si="10"/>
        <v/>
      </c>
      <c r="S44" s="104" t="str">
        <f t="shared" si="10"/>
        <v/>
      </c>
      <c r="T44" s="104" t="str">
        <f t="shared" si="10"/>
        <v/>
      </c>
      <c r="U44" s="104" t="str">
        <f t="shared" ca="1" si="10"/>
        <v/>
      </c>
      <c r="V44" s="104" t="str">
        <f t="shared" si="10"/>
        <v/>
      </c>
      <c r="W44" s="104" t="str">
        <f t="shared" si="10"/>
        <v/>
      </c>
      <c r="X44" s="104" t="str">
        <f t="shared" si="10"/>
        <v/>
      </c>
      <c r="Y44" s="104" t="str">
        <f t="shared" si="10"/>
        <v/>
      </c>
      <c r="Z44" s="104" t="str">
        <f t="shared" si="10"/>
        <v/>
      </c>
      <c r="AA44" s="104" t="str">
        <f t="shared" si="10"/>
        <v/>
      </c>
      <c r="AB44" s="104" t="str">
        <f t="shared" si="10"/>
        <v/>
      </c>
      <c r="AC44" s="104" t="str">
        <f t="shared" si="9"/>
        <v/>
      </c>
      <c r="AD44" s="104" t="str">
        <f t="shared" si="9"/>
        <v/>
      </c>
      <c r="AE44" s="104" t="str">
        <f t="shared" si="5"/>
        <v/>
      </c>
      <c r="AF44" s="104" t="str">
        <f t="shared" si="5"/>
        <v/>
      </c>
      <c r="AG44" s="104" t="str">
        <f t="shared" si="5"/>
        <v/>
      </c>
      <c r="AH44" s="104" t="str">
        <f t="shared" si="5"/>
        <v/>
      </c>
      <c r="AI44" s="104" t="str">
        <f t="shared" si="5"/>
        <v/>
      </c>
      <c r="AJ44" s="104" t="str">
        <f t="shared" si="5"/>
        <v/>
      </c>
    </row>
    <row r="45" spans="1:36" x14ac:dyDescent="0.3">
      <c r="A45" s="102"/>
      <c r="B45" s="102"/>
      <c r="C45" s="102"/>
      <c r="D45" s="102"/>
      <c r="E45" s="104">
        <f t="shared" ca="1" si="0"/>
        <v>0</v>
      </c>
      <c r="F45" s="104" t="s">
        <v>181</v>
      </c>
      <c r="G45" s="93" t="s">
        <v>317</v>
      </c>
      <c r="H45" s="104">
        <f t="shared" ca="1" si="1"/>
        <v>0</v>
      </c>
      <c r="I45" s="104">
        <f ca="1">IF(H45="N",COUNTIF($H$1:$H45,"N"),0)</f>
        <v>0</v>
      </c>
      <c r="J45" s="104">
        <f ca="1">IF(H45="S",COUNTIF($H$1:$H45,"S")+MAX(I$1:I$121),0)</f>
        <v>0</v>
      </c>
      <c r="K45" s="104">
        <f ca="1">IF(H45="M",COUNTIF($H$1:$H45,"M")+MAX(J$1:J$121),0)</f>
        <v>0</v>
      </c>
      <c r="L45" s="104">
        <f t="shared" ca="1" si="2"/>
        <v>0</v>
      </c>
      <c r="M45" s="104" t="str">
        <f t="shared" si="10"/>
        <v/>
      </c>
      <c r="N45" s="104" t="str">
        <f t="shared" si="10"/>
        <v/>
      </c>
      <c r="O45" s="104" t="str">
        <f t="shared" si="10"/>
        <v/>
      </c>
      <c r="P45" s="104" t="str">
        <f t="shared" si="10"/>
        <v/>
      </c>
      <c r="Q45" s="104" t="str">
        <f t="shared" si="10"/>
        <v/>
      </c>
      <c r="R45" s="104" t="str">
        <f t="shared" si="10"/>
        <v/>
      </c>
      <c r="S45" s="104" t="str">
        <f t="shared" si="10"/>
        <v/>
      </c>
      <c r="T45" s="104" t="str">
        <f t="shared" si="10"/>
        <v/>
      </c>
      <c r="U45" s="104" t="str">
        <f t="shared" ca="1" si="10"/>
        <v/>
      </c>
      <c r="V45" s="104" t="str">
        <f t="shared" si="10"/>
        <v/>
      </c>
      <c r="W45" s="104" t="str">
        <f t="shared" si="10"/>
        <v/>
      </c>
      <c r="X45" s="104" t="str">
        <f t="shared" si="10"/>
        <v/>
      </c>
      <c r="Y45" s="104" t="str">
        <f t="shared" si="10"/>
        <v/>
      </c>
      <c r="Z45" s="104" t="str">
        <f t="shared" si="10"/>
        <v/>
      </c>
      <c r="AA45" s="104" t="str">
        <f t="shared" si="10"/>
        <v/>
      </c>
      <c r="AB45" s="104" t="str">
        <f t="shared" si="10"/>
        <v/>
      </c>
      <c r="AC45" s="104" t="str">
        <f t="shared" si="9"/>
        <v/>
      </c>
      <c r="AD45" s="104" t="str">
        <f t="shared" si="9"/>
        <v/>
      </c>
      <c r="AE45" s="104" t="str">
        <f t="shared" si="5"/>
        <v/>
      </c>
      <c r="AF45" s="104" t="str">
        <f t="shared" si="5"/>
        <v/>
      </c>
      <c r="AG45" s="104" t="str">
        <f t="shared" si="5"/>
        <v/>
      </c>
      <c r="AH45" s="104" t="str">
        <f t="shared" si="5"/>
        <v/>
      </c>
      <c r="AI45" s="104" t="str">
        <f t="shared" si="5"/>
        <v/>
      </c>
      <c r="AJ45" s="104" t="str">
        <f t="shared" si="5"/>
        <v/>
      </c>
    </row>
    <row r="46" spans="1:36" ht="28.8" x14ac:dyDescent="0.3">
      <c r="A46" s="102"/>
      <c r="B46" s="102"/>
      <c r="C46" s="102"/>
      <c r="D46" s="102"/>
      <c r="E46" s="104">
        <f t="shared" ca="1" si="0"/>
        <v>0</v>
      </c>
      <c r="F46" s="104" t="s">
        <v>181</v>
      </c>
      <c r="G46" s="93" t="s">
        <v>241</v>
      </c>
      <c r="H46" s="104">
        <f t="shared" ca="1" si="1"/>
        <v>0</v>
      </c>
      <c r="I46" s="104">
        <f ca="1">IF(H46="N",COUNTIF($H$1:$H46,"N"),0)</f>
        <v>0</v>
      </c>
      <c r="J46" s="104">
        <f ca="1">IF(H46="S",COUNTIF($H$1:$H46,"S")+MAX(I$1:I$121),0)</f>
        <v>0</v>
      </c>
      <c r="K46" s="104">
        <f ca="1">IF(H46="M",COUNTIF($H$1:$H46,"M")+MAX(J$1:J$121),0)</f>
        <v>0</v>
      </c>
      <c r="L46" s="104">
        <f t="shared" ca="1" si="2"/>
        <v>0</v>
      </c>
      <c r="M46" s="104" t="str">
        <f t="shared" si="10"/>
        <v/>
      </c>
      <c r="N46" s="104" t="str">
        <f t="shared" si="10"/>
        <v/>
      </c>
      <c r="O46" s="104" t="str">
        <f t="shared" si="10"/>
        <v/>
      </c>
      <c r="P46" s="104" t="str">
        <f t="shared" si="10"/>
        <v/>
      </c>
      <c r="Q46" s="104" t="str">
        <f t="shared" si="10"/>
        <v/>
      </c>
      <c r="R46" s="104" t="str">
        <f t="shared" si="10"/>
        <v/>
      </c>
      <c r="S46" s="104" t="str">
        <f t="shared" si="10"/>
        <v/>
      </c>
      <c r="T46" s="104" t="str">
        <f t="shared" si="10"/>
        <v/>
      </c>
      <c r="U46" s="104" t="str">
        <f t="shared" ca="1" si="10"/>
        <v/>
      </c>
      <c r="V46" s="104" t="str">
        <f t="shared" si="10"/>
        <v/>
      </c>
      <c r="W46" s="104" t="str">
        <f t="shared" si="10"/>
        <v/>
      </c>
      <c r="X46" s="104" t="str">
        <f t="shared" si="10"/>
        <v/>
      </c>
      <c r="Y46" s="104" t="str">
        <f t="shared" si="10"/>
        <v/>
      </c>
      <c r="Z46" s="104" t="str">
        <f t="shared" si="10"/>
        <v/>
      </c>
      <c r="AA46" s="104" t="str">
        <f t="shared" si="10"/>
        <v/>
      </c>
      <c r="AB46" s="104" t="str">
        <f t="shared" si="10"/>
        <v/>
      </c>
      <c r="AC46" s="104" t="str">
        <f t="shared" si="9"/>
        <v/>
      </c>
      <c r="AD46" s="104" t="str">
        <f t="shared" si="9"/>
        <v/>
      </c>
      <c r="AE46" s="104" t="str">
        <f t="shared" si="5"/>
        <v/>
      </c>
      <c r="AF46" s="104" t="str">
        <f t="shared" si="5"/>
        <v/>
      </c>
      <c r="AG46" s="104" t="str">
        <f t="shared" si="5"/>
        <v/>
      </c>
      <c r="AH46" s="104" t="str">
        <f t="shared" si="5"/>
        <v/>
      </c>
      <c r="AI46" s="104" t="str">
        <f t="shared" si="5"/>
        <v/>
      </c>
      <c r="AJ46" s="104" t="str">
        <f t="shared" si="5"/>
        <v/>
      </c>
    </row>
    <row r="47" spans="1:36" x14ac:dyDescent="0.3">
      <c r="A47" s="102"/>
      <c r="B47" s="102"/>
      <c r="C47" s="102"/>
      <c r="D47" s="102"/>
      <c r="E47" s="104">
        <f t="shared" ca="1" si="0"/>
        <v>0</v>
      </c>
      <c r="F47" s="104" t="s">
        <v>181</v>
      </c>
      <c r="G47" s="93" t="s">
        <v>242</v>
      </c>
      <c r="H47" s="104">
        <f t="shared" ca="1" si="1"/>
        <v>0</v>
      </c>
      <c r="I47" s="104">
        <f ca="1">IF(H47="N",COUNTIF($H$1:$H47,"N"),0)</f>
        <v>0</v>
      </c>
      <c r="J47" s="104">
        <f ca="1">IF(H47="S",COUNTIF($H$1:$H47,"S")+MAX(I$1:I$121),0)</f>
        <v>0</v>
      </c>
      <c r="K47" s="104">
        <f ca="1">IF(H47="M",COUNTIF($H$1:$H47,"M")+MAX(J$1:J$121),0)</f>
        <v>0</v>
      </c>
      <c r="L47" s="104">
        <f t="shared" ca="1" si="2"/>
        <v>0</v>
      </c>
      <c r="M47" s="104" t="str">
        <f t="shared" si="10"/>
        <v/>
      </c>
      <c r="N47" s="104" t="str">
        <f t="shared" si="10"/>
        <v/>
      </c>
      <c r="O47" s="104" t="str">
        <f t="shared" si="10"/>
        <v/>
      </c>
      <c r="P47" s="104" t="str">
        <f t="shared" si="10"/>
        <v/>
      </c>
      <c r="Q47" s="104" t="str">
        <f t="shared" si="10"/>
        <v/>
      </c>
      <c r="R47" s="104" t="str">
        <f t="shared" si="10"/>
        <v/>
      </c>
      <c r="S47" s="104" t="str">
        <f t="shared" si="10"/>
        <v/>
      </c>
      <c r="T47" s="104" t="str">
        <f t="shared" si="10"/>
        <v/>
      </c>
      <c r="U47" s="104" t="str">
        <f t="shared" ca="1" si="10"/>
        <v/>
      </c>
      <c r="V47" s="104" t="str">
        <f t="shared" si="10"/>
        <v/>
      </c>
      <c r="W47" s="104" t="str">
        <f t="shared" si="10"/>
        <v/>
      </c>
      <c r="X47" s="104" t="str">
        <f t="shared" si="10"/>
        <v/>
      </c>
      <c r="Y47" s="104" t="str">
        <f t="shared" si="10"/>
        <v/>
      </c>
      <c r="Z47" s="104" t="str">
        <f t="shared" si="10"/>
        <v/>
      </c>
      <c r="AA47" s="104" t="str">
        <f t="shared" si="10"/>
        <v/>
      </c>
      <c r="AB47" s="104" t="str">
        <f t="shared" si="10"/>
        <v/>
      </c>
      <c r="AC47" s="104" t="str">
        <f t="shared" si="9"/>
        <v/>
      </c>
      <c r="AD47" s="104" t="str">
        <f t="shared" si="9"/>
        <v/>
      </c>
      <c r="AE47" s="104" t="str">
        <f t="shared" si="5"/>
        <v/>
      </c>
      <c r="AF47" s="104" t="str">
        <f t="shared" si="5"/>
        <v/>
      </c>
      <c r="AG47" s="104" t="str">
        <f t="shared" si="5"/>
        <v/>
      </c>
      <c r="AH47" s="104" t="str">
        <f t="shared" si="5"/>
        <v/>
      </c>
      <c r="AI47" s="104" t="str">
        <f t="shared" si="5"/>
        <v/>
      </c>
      <c r="AJ47" s="104" t="str">
        <f t="shared" si="5"/>
        <v/>
      </c>
    </row>
    <row r="48" spans="1:36" x14ac:dyDescent="0.3">
      <c r="A48" s="102"/>
      <c r="B48" s="102"/>
      <c r="C48" s="102"/>
      <c r="D48" s="102"/>
      <c r="E48" s="104">
        <f t="shared" ca="1" si="0"/>
        <v>0</v>
      </c>
      <c r="F48" s="104" t="s">
        <v>181</v>
      </c>
      <c r="G48" s="93" t="s">
        <v>243</v>
      </c>
      <c r="H48" s="104">
        <f t="shared" ca="1" si="1"/>
        <v>0</v>
      </c>
      <c r="I48" s="104">
        <f ca="1">IF(H48="N",COUNTIF($H$1:$H48,"N"),0)</f>
        <v>0</v>
      </c>
      <c r="J48" s="104">
        <f ca="1">IF(H48="S",COUNTIF($H$1:$H48,"S")+MAX(I$1:I$121),0)</f>
        <v>0</v>
      </c>
      <c r="K48" s="104">
        <f ca="1">IF(H48="M",COUNTIF($H$1:$H48,"M")+MAX(J$1:J$121),0)</f>
        <v>0</v>
      </c>
      <c r="L48" s="104">
        <f t="shared" ca="1" si="2"/>
        <v>0</v>
      </c>
      <c r="M48" s="104" t="str">
        <f t="shared" si="10"/>
        <v/>
      </c>
      <c r="N48" s="104" t="str">
        <f t="shared" si="10"/>
        <v/>
      </c>
      <c r="O48" s="104" t="str">
        <f t="shared" si="10"/>
        <v/>
      </c>
      <c r="P48" s="104" t="str">
        <f t="shared" si="10"/>
        <v/>
      </c>
      <c r="Q48" s="104" t="str">
        <f t="shared" si="10"/>
        <v/>
      </c>
      <c r="R48" s="104" t="str">
        <f t="shared" si="10"/>
        <v/>
      </c>
      <c r="S48" s="104" t="str">
        <f t="shared" si="10"/>
        <v/>
      </c>
      <c r="T48" s="104" t="str">
        <f t="shared" si="10"/>
        <v/>
      </c>
      <c r="U48" s="104" t="str">
        <f t="shared" ca="1" si="10"/>
        <v/>
      </c>
      <c r="V48" s="104" t="str">
        <f t="shared" si="10"/>
        <v/>
      </c>
      <c r="W48" s="104" t="str">
        <f t="shared" si="10"/>
        <v/>
      </c>
      <c r="X48" s="104" t="str">
        <f t="shared" si="10"/>
        <v/>
      </c>
      <c r="Y48" s="104" t="str">
        <f t="shared" si="10"/>
        <v/>
      </c>
      <c r="Z48" s="104" t="str">
        <f t="shared" si="10"/>
        <v/>
      </c>
      <c r="AA48" s="104" t="str">
        <f t="shared" si="10"/>
        <v/>
      </c>
      <c r="AB48" s="104" t="str">
        <f t="shared" si="10"/>
        <v/>
      </c>
      <c r="AC48" s="104" t="str">
        <f t="shared" si="9"/>
        <v/>
      </c>
      <c r="AD48" s="104" t="str">
        <f t="shared" si="9"/>
        <v/>
      </c>
      <c r="AE48" s="104" t="str">
        <f t="shared" si="5"/>
        <v/>
      </c>
      <c r="AF48" s="104" t="str">
        <f t="shared" si="5"/>
        <v/>
      </c>
      <c r="AG48" s="104" t="str">
        <f t="shared" si="5"/>
        <v/>
      </c>
      <c r="AH48" s="104" t="str">
        <f t="shared" si="5"/>
        <v/>
      </c>
      <c r="AI48" s="104" t="str">
        <f t="shared" si="5"/>
        <v/>
      </c>
      <c r="AJ48" s="104" t="str">
        <f t="shared" si="5"/>
        <v/>
      </c>
    </row>
    <row r="49" spans="1:36" x14ac:dyDescent="0.3">
      <c r="A49" s="102"/>
      <c r="B49" s="102"/>
      <c r="C49" s="102"/>
      <c r="D49" s="102"/>
      <c r="E49" s="104">
        <f t="shared" ca="1" si="0"/>
        <v>0</v>
      </c>
      <c r="F49" s="104" t="s">
        <v>181</v>
      </c>
      <c r="G49" s="93" t="s">
        <v>244</v>
      </c>
      <c r="H49" s="104">
        <f t="shared" ca="1" si="1"/>
        <v>0</v>
      </c>
      <c r="I49" s="104">
        <f ca="1">IF(H49="N",COUNTIF($H$1:$H49,"N"),0)</f>
        <v>0</v>
      </c>
      <c r="J49" s="104">
        <f ca="1">IF(H49="S",COUNTIF($H$1:$H49,"S")+MAX(I$1:I$121),0)</f>
        <v>0</v>
      </c>
      <c r="K49" s="104">
        <f ca="1">IF(H49="M",COUNTIF($H$1:$H49,"M")+MAX(J$1:J$121),0)</f>
        <v>0</v>
      </c>
      <c r="L49" s="104">
        <f t="shared" ca="1" si="2"/>
        <v>0</v>
      </c>
      <c r="M49" s="104" t="str">
        <f t="shared" si="10"/>
        <v/>
      </c>
      <c r="N49" s="104" t="str">
        <f t="shared" si="10"/>
        <v/>
      </c>
      <c r="O49" s="104" t="str">
        <f t="shared" si="10"/>
        <v/>
      </c>
      <c r="P49" s="104" t="str">
        <f t="shared" si="10"/>
        <v/>
      </c>
      <c r="Q49" s="104" t="str">
        <f t="shared" si="10"/>
        <v/>
      </c>
      <c r="R49" s="104" t="str">
        <f t="shared" si="10"/>
        <v/>
      </c>
      <c r="S49" s="104" t="str">
        <f t="shared" si="10"/>
        <v/>
      </c>
      <c r="T49" s="104" t="str">
        <f t="shared" si="10"/>
        <v/>
      </c>
      <c r="U49" s="104" t="str">
        <f t="shared" ca="1" si="10"/>
        <v/>
      </c>
      <c r="V49" s="104" t="str">
        <f t="shared" si="10"/>
        <v/>
      </c>
      <c r="W49" s="104" t="str">
        <f t="shared" si="10"/>
        <v/>
      </c>
      <c r="X49" s="104" t="str">
        <f t="shared" si="10"/>
        <v/>
      </c>
      <c r="Y49" s="104" t="str">
        <f t="shared" si="10"/>
        <v/>
      </c>
      <c r="Z49" s="104" t="str">
        <f t="shared" si="10"/>
        <v/>
      </c>
      <c r="AA49" s="104" t="str">
        <f t="shared" si="10"/>
        <v/>
      </c>
      <c r="AB49" s="104" t="str">
        <f t="shared" si="10"/>
        <v/>
      </c>
      <c r="AC49" s="104" t="str">
        <f t="shared" si="9"/>
        <v/>
      </c>
      <c r="AD49" s="104" t="str">
        <f t="shared" si="9"/>
        <v/>
      </c>
      <c r="AE49" s="104" t="str">
        <f t="shared" si="5"/>
        <v/>
      </c>
      <c r="AF49" s="104" t="str">
        <f t="shared" si="5"/>
        <v/>
      </c>
      <c r="AG49" s="104" t="str">
        <f t="shared" si="5"/>
        <v/>
      </c>
      <c r="AH49" s="104" t="str">
        <f t="shared" si="5"/>
        <v/>
      </c>
      <c r="AI49" s="104" t="str">
        <f t="shared" si="5"/>
        <v/>
      </c>
      <c r="AJ49" s="104" t="str">
        <f t="shared" si="5"/>
        <v/>
      </c>
    </row>
    <row r="50" spans="1:36" x14ac:dyDescent="0.3">
      <c r="A50" s="102"/>
      <c r="B50" s="102"/>
      <c r="C50" s="102"/>
      <c r="D50" s="102"/>
      <c r="E50" s="104">
        <f t="shared" ca="1" si="0"/>
        <v>0</v>
      </c>
      <c r="F50" s="104" t="s">
        <v>184</v>
      </c>
      <c r="G50" s="93" t="s">
        <v>248</v>
      </c>
      <c r="H50" s="104">
        <f ca="1">VLOOKUP(G50,INDIRECT("'"&amp;F50&amp;"'!"&amp;"B:C"),2,FALSE)</f>
        <v>0</v>
      </c>
      <c r="I50" s="104">
        <f ca="1">IF(H50="N",COUNTIF($H$1:$H50,"N"),0)</f>
        <v>0</v>
      </c>
      <c r="J50" s="104">
        <f ca="1">IF(H50="S",COUNTIF($H$1:$H50,"S")+MAX(I$1:I$121),0)</f>
        <v>0</v>
      </c>
      <c r="K50" s="104">
        <f ca="1">IF(H50="M",COUNTIF($H$1:$H50,"M")+MAX(J$1:J$121),0)</f>
        <v>0</v>
      </c>
      <c r="L50" s="104">
        <f t="shared" ca="1" si="2"/>
        <v>0</v>
      </c>
      <c r="M50" s="104" t="str">
        <f t="shared" si="10"/>
        <v/>
      </c>
      <c r="N50" s="104" t="str">
        <f t="shared" si="10"/>
        <v/>
      </c>
      <c r="O50" s="104" t="str">
        <f t="shared" si="10"/>
        <v/>
      </c>
      <c r="P50" s="104" t="str">
        <f t="shared" si="10"/>
        <v/>
      </c>
      <c r="Q50" s="104" t="str">
        <f t="shared" si="10"/>
        <v/>
      </c>
      <c r="R50" s="104" t="str">
        <f t="shared" si="10"/>
        <v/>
      </c>
      <c r="S50" s="104" t="str">
        <f t="shared" si="10"/>
        <v/>
      </c>
      <c r="T50" s="104" t="str">
        <f t="shared" si="10"/>
        <v/>
      </c>
      <c r="U50" s="104" t="str">
        <f t="shared" si="10"/>
        <v/>
      </c>
      <c r="V50" s="104" t="str">
        <f t="shared" ca="1" si="10"/>
        <v/>
      </c>
      <c r="W50" s="104" t="str">
        <f t="shared" si="10"/>
        <v/>
      </c>
      <c r="X50" s="104" t="str">
        <f t="shared" si="10"/>
        <v/>
      </c>
      <c r="Y50" s="104" t="str">
        <f t="shared" si="10"/>
        <v/>
      </c>
      <c r="Z50" s="104" t="str">
        <f t="shared" si="10"/>
        <v/>
      </c>
      <c r="AA50" s="104" t="str">
        <f t="shared" si="10"/>
        <v/>
      </c>
      <c r="AB50" s="104" t="str">
        <f t="shared" si="10"/>
        <v/>
      </c>
      <c r="AC50" s="104" t="str">
        <f t="shared" si="9"/>
        <v/>
      </c>
      <c r="AD50" s="104" t="str">
        <f t="shared" si="9"/>
        <v/>
      </c>
      <c r="AE50" s="104" t="str">
        <f t="shared" si="5"/>
        <v/>
      </c>
      <c r="AF50" s="104" t="str">
        <f t="shared" si="5"/>
        <v/>
      </c>
      <c r="AG50" s="104" t="str">
        <f t="shared" si="5"/>
        <v/>
      </c>
      <c r="AH50" s="104" t="str">
        <f t="shared" si="5"/>
        <v/>
      </c>
      <c r="AI50" s="104" t="str">
        <f t="shared" si="5"/>
        <v/>
      </c>
      <c r="AJ50" s="104" t="str">
        <f t="shared" si="5"/>
        <v/>
      </c>
    </row>
    <row r="51" spans="1:36" x14ac:dyDescent="0.3">
      <c r="A51" s="102"/>
      <c r="B51" s="102"/>
      <c r="C51" s="102"/>
      <c r="D51" s="102"/>
      <c r="E51" s="104">
        <f t="shared" ca="1" si="0"/>
        <v>0</v>
      </c>
      <c r="F51" s="104" t="s">
        <v>184</v>
      </c>
      <c r="G51" s="93" t="s">
        <v>247</v>
      </c>
      <c r="H51" s="104">
        <f t="shared" ca="1" si="1"/>
        <v>0</v>
      </c>
      <c r="I51" s="104">
        <f ca="1">IF(H51="N",COUNTIF($H$1:$H51,"N"),0)</f>
        <v>0</v>
      </c>
      <c r="J51" s="104">
        <f ca="1">IF(H51="S",COUNTIF($H$1:$H51,"S")+MAX(I$1:I$121),0)</f>
        <v>0</v>
      </c>
      <c r="K51" s="104">
        <f ca="1">IF(H51="M",COUNTIF($H$1:$H51,"M")+MAX(J$1:J$121),0)</f>
        <v>0</v>
      </c>
      <c r="L51" s="104">
        <f t="shared" ca="1" si="2"/>
        <v>0</v>
      </c>
      <c r="M51" s="104" t="str">
        <f t="shared" si="10"/>
        <v/>
      </c>
      <c r="N51" s="104" t="str">
        <f t="shared" si="10"/>
        <v/>
      </c>
      <c r="O51" s="104" t="str">
        <f t="shared" si="10"/>
        <v/>
      </c>
      <c r="P51" s="104" t="str">
        <f t="shared" si="10"/>
        <v/>
      </c>
      <c r="Q51" s="104" t="str">
        <f t="shared" si="10"/>
        <v/>
      </c>
      <c r="R51" s="104" t="str">
        <f t="shared" si="10"/>
        <v/>
      </c>
      <c r="S51" s="104" t="str">
        <f t="shared" si="10"/>
        <v/>
      </c>
      <c r="T51" s="104" t="str">
        <f t="shared" si="10"/>
        <v/>
      </c>
      <c r="U51" s="104" t="str">
        <f t="shared" si="10"/>
        <v/>
      </c>
      <c r="V51" s="104" t="str">
        <f t="shared" ca="1" si="10"/>
        <v/>
      </c>
      <c r="W51" s="104" t="str">
        <f t="shared" si="10"/>
        <v/>
      </c>
      <c r="X51" s="104" t="str">
        <f t="shared" si="10"/>
        <v/>
      </c>
      <c r="Y51" s="104" t="str">
        <f t="shared" si="10"/>
        <v/>
      </c>
      <c r="Z51" s="104" t="str">
        <f t="shared" si="10"/>
        <v/>
      </c>
      <c r="AA51" s="104" t="str">
        <f t="shared" si="10"/>
        <v/>
      </c>
      <c r="AB51" s="104" t="str">
        <f t="shared" ref="AB51:AD66" si="11">IFERROR(IF(AB$5=$F51,VLOOKUP($H51,$B$2:$C$5,2,FALSE),""),"")</f>
        <v/>
      </c>
      <c r="AC51" s="104" t="str">
        <f t="shared" si="11"/>
        <v/>
      </c>
      <c r="AD51" s="104" t="str">
        <f t="shared" si="11"/>
        <v/>
      </c>
      <c r="AE51" s="104" t="str">
        <f t="shared" si="5"/>
        <v/>
      </c>
      <c r="AF51" s="104" t="str">
        <f t="shared" si="5"/>
        <v/>
      </c>
      <c r="AG51" s="104" t="str">
        <f t="shared" si="5"/>
        <v/>
      </c>
      <c r="AH51" s="104" t="str">
        <f t="shared" si="5"/>
        <v/>
      </c>
      <c r="AI51" s="104" t="str">
        <f t="shared" si="5"/>
        <v/>
      </c>
      <c r="AJ51" s="104" t="str">
        <f t="shared" si="5"/>
        <v/>
      </c>
    </row>
    <row r="52" spans="1:36" x14ac:dyDescent="0.3">
      <c r="A52" s="102"/>
      <c r="B52" s="102"/>
      <c r="C52" s="102"/>
      <c r="D52" s="102"/>
      <c r="E52" s="104">
        <f t="shared" ca="1" si="0"/>
        <v>0</v>
      </c>
      <c r="F52" s="104" t="s">
        <v>184</v>
      </c>
      <c r="G52" s="93" t="s">
        <v>245</v>
      </c>
      <c r="H52" s="104">
        <f t="shared" ca="1" si="1"/>
        <v>0</v>
      </c>
      <c r="I52" s="104">
        <f ca="1">IF(H52="N",COUNTIF($H$1:$H52,"N"),0)</f>
        <v>0</v>
      </c>
      <c r="J52" s="104">
        <f ca="1">IF(H52="S",COUNTIF($H$1:$H52,"S")+MAX(I$1:I$121),0)</f>
        <v>0</v>
      </c>
      <c r="K52" s="104">
        <f ca="1">IF(H52="M",COUNTIF($H$1:$H52,"M")+MAX(J$1:J$121),0)</f>
        <v>0</v>
      </c>
      <c r="L52" s="104">
        <f t="shared" ca="1" si="2"/>
        <v>0</v>
      </c>
      <c r="M52" s="104" t="str">
        <f t="shared" ref="M52:AB67" si="12">IFERROR(IF(M$5=$F52,VLOOKUP($H52,$B$2:$C$5,2,FALSE),""),"")</f>
        <v/>
      </c>
      <c r="N52" s="104" t="str">
        <f t="shared" si="12"/>
        <v/>
      </c>
      <c r="O52" s="104" t="str">
        <f t="shared" si="12"/>
        <v/>
      </c>
      <c r="P52" s="104" t="str">
        <f t="shared" si="12"/>
        <v/>
      </c>
      <c r="Q52" s="104" t="str">
        <f t="shared" si="12"/>
        <v/>
      </c>
      <c r="R52" s="104" t="str">
        <f t="shared" si="12"/>
        <v/>
      </c>
      <c r="S52" s="104" t="str">
        <f t="shared" si="12"/>
        <v/>
      </c>
      <c r="T52" s="104" t="str">
        <f t="shared" si="12"/>
        <v/>
      </c>
      <c r="U52" s="104" t="str">
        <f t="shared" si="12"/>
        <v/>
      </c>
      <c r="V52" s="104" t="str">
        <f t="shared" ca="1" si="12"/>
        <v/>
      </c>
      <c r="W52" s="104" t="str">
        <f t="shared" si="12"/>
        <v/>
      </c>
      <c r="X52" s="104" t="str">
        <f t="shared" si="12"/>
        <v/>
      </c>
      <c r="Y52" s="104" t="str">
        <f t="shared" si="12"/>
        <v/>
      </c>
      <c r="Z52" s="104" t="str">
        <f t="shared" si="12"/>
        <v/>
      </c>
      <c r="AA52" s="104" t="str">
        <f t="shared" si="12"/>
        <v/>
      </c>
      <c r="AB52" s="104" t="str">
        <f t="shared" si="12"/>
        <v/>
      </c>
      <c r="AC52" s="104" t="str">
        <f t="shared" si="11"/>
        <v/>
      </c>
      <c r="AD52" s="104" t="str">
        <f t="shared" si="11"/>
        <v/>
      </c>
      <c r="AE52" s="104" t="str">
        <f t="shared" si="5"/>
        <v/>
      </c>
      <c r="AF52" s="104" t="str">
        <f t="shared" si="5"/>
        <v/>
      </c>
      <c r="AG52" s="104" t="str">
        <f t="shared" si="5"/>
        <v/>
      </c>
      <c r="AH52" s="104" t="str">
        <f t="shared" si="5"/>
        <v/>
      </c>
      <c r="AI52" s="104" t="str">
        <f t="shared" si="5"/>
        <v/>
      </c>
      <c r="AJ52" s="104" t="str">
        <f t="shared" si="5"/>
        <v/>
      </c>
    </row>
    <row r="53" spans="1:36" x14ac:dyDescent="0.3">
      <c r="A53" s="102"/>
      <c r="B53" s="102"/>
      <c r="C53" s="102"/>
      <c r="D53" s="102"/>
      <c r="E53" s="104">
        <f t="shared" ca="1" si="0"/>
        <v>0</v>
      </c>
      <c r="F53" s="104" t="s">
        <v>184</v>
      </c>
      <c r="G53" s="93" t="s">
        <v>246</v>
      </c>
      <c r="H53" s="104">
        <f t="shared" ca="1" si="1"/>
        <v>0</v>
      </c>
      <c r="I53" s="104">
        <f ca="1">IF(H53="N",COUNTIF($H$1:$H53,"N"),0)</f>
        <v>0</v>
      </c>
      <c r="J53" s="104">
        <f ca="1">IF(H53="S",COUNTIF($H$1:$H53,"S")+MAX(I$1:I$121),0)</f>
        <v>0</v>
      </c>
      <c r="K53" s="104">
        <f ca="1">IF(H53="M",COUNTIF($H$1:$H53,"M")+MAX(J$1:J$121),0)</f>
        <v>0</v>
      </c>
      <c r="L53" s="104">
        <f t="shared" ca="1" si="2"/>
        <v>0</v>
      </c>
      <c r="M53" s="104" t="str">
        <f t="shared" si="12"/>
        <v/>
      </c>
      <c r="N53" s="104" t="str">
        <f t="shared" si="12"/>
        <v/>
      </c>
      <c r="O53" s="104" t="str">
        <f t="shared" si="12"/>
        <v/>
      </c>
      <c r="P53" s="104" t="str">
        <f t="shared" si="12"/>
        <v/>
      </c>
      <c r="Q53" s="104" t="str">
        <f t="shared" si="12"/>
        <v/>
      </c>
      <c r="R53" s="104" t="str">
        <f t="shared" si="12"/>
        <v/>
      </c>
      <c r="S53" s="104" t="str">
        <f t="shared" si="12"/>
        <v/>
      </c>
      <c r="T53" s="104" t="str">
        <f t="shared" si="12"/>
        <v/>
      </c>
      <c r="U53" s="104" t="str">
        <f t="shared" si="12"/>
        <v/>
      </c>
      <c r="V53" s="104" t="str">
        <f t="shared" ca="1" si="12"/>
        <v/>
      </c>
      <c r="W53" s="104" t="str">
        <f t="shared" si="12"/>
        <v/>
      </c>
      <c r="X53" s="104" t="str">
        <f t="shared" si="12"/>
        <v/>
      </c>
      <c r="Y53" s="104" t="str">
        <f t="shared" si="12"/>
        <v/>
      </c>
      <c r="Z53" s="104" t="str">
        <f t="shared" si="12"/>
        <v/>
      </c>
      <c r="AA53" s="104" t="str">
        <f t="shared" si="12"/>
        <v/>
      </c>
      <c r="AB53" s="104" t="str">
        <f t="shared" si="12"/>
        <v/>
      </c>
      <c r="AC53" s="104" t="str">
        <f t="shared" si="11"/>
        <v/>
      </c>
      <c r="AD53" s="104" t="str">
        <f t="shared" si="11"/>
        <v/>
      </c>
      <c r="AE53" s="104" t="str">
        <f t="shared" si="5"/>
        <v/>
      </c>
      <c r="AF53" s="104" t="str">
        <f t="shared" si="5"/>
        <v/>
      </c>
      <c r="AG53" s="104" t="str">
        <f t="shared" si="5"/>
        <v/>
      </c>
      <c r="AH53" s="104" t="str">
        <f t="shared" si="5"/>
        <v/>
      </c>
      <c r="AI53" s="104" t="str">
        <f t="shared" si="5"/>
        <v/>
      </c>
      <c r="AJ53" s="104" t="str">
        <f t="shared" si="5"/>
        <v/>
      </c>
    </row>
    <row r="54" spans="1:36" x14ac:dyDescent="0.3">
      <c r="A54" s="102"/>
      <c r="B54" s="102"/>
      <c r="C54" s="102"/>
      <c r="D54" s="102"/>
      <c r="E54" s="104">
        <f t="shared" ca="1" si="0"/>
        <v>0</v>
      </c>
      <c r="F54" s="104" t="s">
        <v>183</v>
      </c>
      <c r="G54" s="93" t="s">
        <v>249</v>
      </c>
      <c r="H54" s="104">
        <f t="shared" ca="1" si="1"/>
        <v>0</v>
      </c>
      <c r="I54" s="104">
        <f ca="1">IF(H54="N",COUNTIF($H$1:$H54,"N"),0)</f>
        <v>0</v>
      </c>
      <c r="J54" s="104">
        <f ca="1">IF(H54="S",COUNTIF($H$1:$H54,"S")+MAX(I$1:I$121),0)</f>
        <v>0</v>
      </c>
      <c r="K54" s="104">
        <f ca="1">IF(H54="M",COUNTIF($H$1:$H54,"M")+MAX(J$1:J$121),0)</f>
        <v>0</v>
      </c>
      <c r="L54" s="104">
        <f t="shared" ca="1" si="2"/>
        <v>0</v>
      </c>
      <c r="M54" s="104" t="str">
        <f t="shared" si="12"/>
        <v/>
      </c>
      <c r="N54" s="104" t="str">
        <f t="shared" si="12"/>
        <v/>
      </c>
      <c r="O54" s="104" t="str">
        <f t="shared" si="12"/>
        <v/>
      </c>
      <c r="P54" s="104" t="str">
        <f t="shared" si="12"/>
        <v/>
      </c>
      <c r="Q54" s="104" t="str">
        <f t="shared" si="12"/>
        <v/>
      </c>
      <c r="R54" s="104" t="str">
        <f t="shared" si="12"/>
        <v/>
      </c>
      <c r="S54" s="104" t="str">
        <f t="shared" si="12"/>
        <v/>
      </c>
      <c r="T54" s="104" t="str">
        <f t="shared" si="12"/>
        <v/>
      </c>
      <c r="U54" s="104" t="str">
        <f t="shared" si="12"/>
        <v/>
      </c>
      <c r="V54" s="104" t="str">
        <f t="shared" si="12"/>
        <v/>
      </c>
      <c r="W54" s="104" t="str">
        <f t="shared" ca="1" si="12"/>
        <v/>
      </c>
      <c r="X54" s="104" t="str">
        <f t="shared" si="12"/>
        <v/>
      </c>
      <c r="Y54" s="104" t="str">
        <f t="shared" si="12"/>
        <v/>
      </c>
      <c r="Z54" s="104" t="str">
        <f t="shared" si="12"/>
        <v/>
      </c>
      <c r="AA54" s="104" t="str">
        <f t="shared" si="12"/>
        <v/>
      </c>
      <c r="AB54" s="104" t="str">
        <f t="shared" si="12"/>
        <v/>
      </c>
      <c r="AC54" s="104" t="str">
        <f t="shared" si="11"/>
        <v/>
      </c>
      <c r="AD54" s="104" t="str">
        <f t="shared" si="11"/>
        <v/>
      </c>
      <c r="AE54" s="104" t="str">
        <f t="shared" si="5"/>
        <v/>
      </c>
      <c r="AF54" s="104" t="str">
        <f t="shared" si="5"/>
        <v/>
      </c>
      <c r="AG54" s="104" t="str">
        <f t="shared" si="5"/>
        <v/>
      </c>
      <c r="AH54" s="104" t="str">
        <f t="shared" si="5"/>
        <v/>
      </c>
      <c r="AI54" s="104" t="str">
        <f t="shared" si="5"/>
        <v/>
      </c>
      <c r="AJ54" s="104" t="str">
        <f t="shared" ref="AE54:AJ97" si="13">IFERROR(IF(AJ$5=$F54,VLOOKUP($H54,$B$2:$C$5,2,FALSE),""),"")</f>
        <v/>
      </c>
    </row>
    <row r="55" spans="1:36" x14ac:dyDescent="0.3">
      <c r="A55" s="102"/>
      <c r="B55" s="102"/>
      <c r="C55" s="102"/>
      <c r="D55" s="102"/>
      <c r="E55" s="104">
        <f t="shared" ca="1" si="0"/>
        <v>0</v>
      </c>
      <c r="F55" s="104" t="s">
        <v>183</v>
      </c>
      <c r="G55" s="93" t="s">
        <v>250</v>
      </c>
      <c r="H55" s="104">
        <f t="shared" ca="1" si="1"/>
        <v>0</v>
      </c>
      <c r="I55" s="104">
        <f ca="1">IF(H55="N",COUNTIF($H$1:$H55,"N"),0)</f>
        <v>0</v>
      </c>
      <c r="J55" s="104">
        <f ca="1">IF(H55="S",COUNTIF($H$1:$H55,"S")+MAX(I$1:I$121),0)</f>
        <v>0</v>
      </c>
      <c r="K55" s="104">
        <f ca="1">IF(H55="M",COUNTIF($H$1:$H55,"M")+MAX(J$1:J$121),0)</f>
        <v>0</v>
      </c>
      <c r="L55" s="104">
        <f t="shared" ca="1" si="2"/>
        <v>0</v>
      </c>
      <c r="M55" s="104" t="str">
        <f t="shared" si="12"/>
        <v/>
      </c>
      <c r="N55" s="104" t="str">
        <f t="shared" si="12"/>
        <v/>
      </c>
      <c r="O55" s="104" t="str">
        <f t="shared" si="12"/>
        <v/>
      </c>
      <c r="P55" s="104" t="str">
        <f t="shared" si="12"/>
        <v/>
      </c>
      <c r="Q55" s="104" t="str">
        <f t="shared" si="12"/>
        <v/>
      </c>
      <c r="R55" s="104" t="str">
        <f t="shared" si="12"/>
        <v/>
      </c>
      <c r="S55" s="104" t="str">
        <f t="shared" si="12"/>
        <v/>
      </c>
      <c r="T55" s="104" t="str">
        <f t="shared" si="12"/>
        <v/>
      </c>
      <c r="U55" s="104" t="str">
        <f t="shared" si="12"/>
        <v/>
      </c>
      <c r="V55" s="104" t="str">
        <f t="shared" si="12"/>
        <v/>
      </c>
      <c r="W55" s="104" t="str">
        <f t="shared" ca="1" si="12"/>
        <v/>
      </c>
      <c r="X55" s="104" t="str">
        <f t="shared" si="12"/>
        <v/>
      </c>
      <c r="Y55" s="104" t="str">
        <f t="shared" si="12"/>
        <v/>
      </c>
      <c r="Z55" s="104" t="str">
        <f t="shared" si="12"/>
        <v/>
      </c>
      <c r="AA55" s="104" t="str">
        <f t="shared" si="12"/>
        <v/>
      </c>
      <c r="AB55" s="104" t="str">
        <f t="shared" si="12"/>
        <v/>
      </c>
      <c r="AC55" s="104" t="str">
        <f t="shared" si="11"/>
        <v/>
      </c>
      <c r="AD55" s="104" t="str">
        <f t="shared" si="11"/>
        <v/>
      </c>
      <c r="AE55" s="104" t="str">
        <f t="shared" si="13"/>
        <v/>
      </c>
      <c r="AF55" s="104" t="str">
        <f t="shared" si="13"/>
        <v/>
      </c>
      <c r="AG55" s="104" t="str">
        <f t="shared" si="13"/>
        <v/>
      </c>
      <c r="AH55" s="104" t="str">
        <f t="shared" si="13"/>
        <v/>
      </c>
      <c r="AI55" s="104" t="str">
        <f t="shared" si="13"/>
        <v/>
      </c>
      <c r="AJ55" s="104" t="str">
        <f t="shared" si="13"/>
        <v/>
      </c>
    </row>
    <row r="56" spans="1:36" x14ac:dyDescent="0.3">
      <c r="A56" s="102"/>
      <c r="B56" s="102"/>
      <c r="C56" s="102"/>
      <c r="D56" s="102"/>
      <c r="E56" s="104">
        <f t="shared" ca="1" si="0"/>
        <v>0</v>
      </c>
      <c r="F56" s="104" t="s">
        <v>183</v>
      </c>
      <c r="G56" s="93" t="s">
        <v>251</v>
      </c>
      <c r="H56" s="104">
        <f t="shared" ca="1" si="1"/>
        <v>0</v>
      </c>
      <c r="I56" s="104">
        <f ca="1">IF(H56="N",COUNTIF($H$1:$H56,"N"),0)</f>
        <v>0</v>
      </c>
      <c r="J56" s="104">
        <f ca="1">IF(H56="S",COUNTIF($H$1:$H56,"S")+MAX(I$1:I$121),0)</f>
        <v>0</v>
      </c>
      <c r="K56" s="104">
        <f ca="1">IF(H56="M",COUNTIF($H$1:$H56,"M")+MAX(J$1:J$121),0)</f>
        <v>0</v>
      </c>
      <c r="L56" s="104">
        <f t="shared" ca="1" si="2"/>
        <v>0</v>
      </c>
      <c r="M56" s="104" t="str">
        <f t="shared" si="12"/>
        <v/>
      </c>
      <c r="N56" s="104" t="str">
        <f t="shared" si="12"/>
        <v/>
      </c>
      <c r="O56" s="104" t="str">
        <f t="shared" si="12"/>
        <v/>
      </c>
      <c r="P56" s="104" t="str">
        <f t="shared" si="12"/>
        <v/>
      </c>
      <c r="Q56" s="104" t="str">
        <f t="shared" si="12"/>
        <v/>
      </c>
      <c r="R56" s="104" t="str">
        <f t="shared" si="12"/>
        <v/>
      </c>
      <c r="S56" s="104" t="str">
        <f t="shared" si="12"/>
        <v/>
      </c>
      <c r="T56" s="104" t="str">
        <f t="shared" si="12"/>
        <v/>
      </c>
      <c r="U56" s="104" t="str">
        <f t="shared" si="12"/>
        <v/>
      </c>
      <c r="V56" s="104" t="str">
        <f t="shared" si="12"/>
        <v/>
      </c>
      <c r="W56" s="104" t="str">
        <f t="shared" ca="1" si="12"/>
        <v/>
      </c>
      <c r="X56" s="104" t="str">
        <f t="shared" si="12"/>
        <v/>
      </c>
      <c r="Y56" s="104" t="str">
        <f t="shared" si="12"/>
        <v/>
      </c>
      <c r="Z56" s="104" t="str">
        <f t="shared" si="12"/>
        <v/>
      </c>
      <c r="AA56" s="104" t="str">
        <f t="shared" si="12"/>
        <v/>
      </c>
      <c r="AB56" s="104" t="str">
        <f t="shared" si="12"/>
        <v/>
      </c>
      <c r="AC56" s="104" t="str">
        <f t="shared" si="11"/>
        <v/>
      </c>
      <c r="AD56" s="104" t="str">
        <f t="shared" si="11"/>
        <v/>
      </c>
      <c r="AE56" s="104" t="str">
        <f t="shared" si="13"/>
        <v/>
      </c>
      <c r="AF56" s="104" t="str">
        <f t="shared" si="13"/>
        <v/>
      </c>
      <c r="AG56" s="104" t="str">
        <f t="shared" si="13"/>
        <v/>
      </c>
      <c r="AH56" s="104" t="str">
        <f t="shared" si="13"/>
        <v/>
      </c>
      <c r="AI56" s="104" t="str">
        <f t="shared" si="13"/>
        <v/>
      </c>
      <c r="AJ56" s="104" t="str">
        <f t="shared" si="13"/>
        <v/>
      </c>
    </row>
    <row r="57" spans="1:36" x14ac:dyDescent="0.3">
      <c r="A57" s="102"/>
      <c r="B57" s="102"/>
      <c r="C57" s="102"/>
      <c r="D57" s="102"/>
      <c r="E57" s="104">
        <f t="shared" ca="1" si="0"/>
        <v>0</v>
      </c>
      <c r="F57" s="104" t="s">
        <v>183</v>
      </c>
      <c r="G57" s="93" t="s">
        <v>252</v>
      </c>
      <c r="H57" s="104">
        <f t="shared" ca="1" si="1"/>
        <v>0</v>
      </c>
      <c r="I57" s="104">
        <f ca="1">IF(H57="N",COUNTIF($H$1:$H57,"N"),0)</f>
        <v>0</v>
      </c>
      <c r="J57" s="104">
        <f ca="1">IF(H57="S",COUNTIF($H$1:$H57,"S")+MAX(I$1:I$121),0)</f>
        <v>0</v>
      </c>
      <c r="K57" s="104">
        <f ca="1">IF(H57="M",COUNTIF($H$1:$H57,"M")+MAX(J$1:J$121),0)</f>
        <v>0</v>
      </c>
      <c r="L57" s="104">
        <f t="shared" ca="1" si="2"/>
        <v>0</v>
      </c>
      <c r="M57" s="104" t="str">
        <f t="shared" si="12"/>
        <v/>
      </c>
      <c r="N57" s="104" t="str">
        <f t="shared" si="12"/>
        <v/>
      </c>
      <c r="O57" s="104" t="str">
        <f t="shared" si="12"/>
        <v/>
      </c>
      <c r="P57" s="104" t="str">
        <f t="shared" si="12"/>
        <v/>
      </c>
      <c r="Q57" s="104" t="str">
        <f t="shared" si="12"/>
        <v/>
      </c>
      <c r="R57" s="104" t="str">
        <f t="shared" si="12"/>
        <v/>
      </c>
      <c r="S57" s="104" t="str">
        <f t="shared" si="12"/>
        <v/>
      </c>
      <c r="T57" s="104" t="str">
        <f t="shared" si="12"/>
        <v/>
      </c>
      <c r="U57" s="104" t="str">
        <f t="shared" si="12"/>
        <v/>
      </c>
      <c r="V57" s="104" t="str">
        <f t="shared" si="12"/>
        <v/>
      </c>
      <c r="W57" s="104" t="str">
        <f t="shared" ca="1" si="12"/>
        <v/>
      </c>
      <c r="X57" s="104" t="str">
        <f t="shared" si="12"/>
        <v/>
      </c>
      <c r="Y57" s="104" t="str">
        <f t="shared" si="12"/>
        <v/>
      </c>
      <c r="Z57" s="104" t="str">
        <f t="shared" si="12"/>
        <v/>
      </c>
      <c r="AA57" s="104" t="str">
        <f t="shared" si="12"/>
        <v/>
      </c>
      <c r="AB57" s="104" t="str">
        <f t="shared" si="12"/>
        <v/>
      </c>
      <c r="AC57" s="104" t="str">
        <f t="shared" si="11"/>
        <v/>
      </c>
      <c r="AD57" s="104" t="str">
        <f t="shared" si="11"/>
        <v/>
      </c>
      <c r="AE57" s="104" t="str">
        <f t="shared" si="13"/>
        <v/>
      </c>
      <c r="AF57" s="104" t="str">
        <f t="shared" si="13"/>
        <v/>
      </c>
      <c r="AG57" s="104" t="str">
        <f t="shared" si="13"/>
        <v/>
      </c>
      <c r="AH57" s="104" t="str">
        <f t="shared" si="13"/>
        <v/>
      </c>
      <c r="AI57" s="104" t="str">
        <f t="shared" si="13"/>
        <v/>
      </c>
      <c r="AJ57" s="104" t="str">
        <f t="shared" si="13"/>
        <v/>
      </c>
    </row>
    <row r="58" spans="1:36" x14ac:dyDescent="0.3">
      <c r="A58" s="102"/>
      <c r="B58" s="102"/>
      <c r="C58" s="102"/>
      <c r="D58" s="102"/>
      <c r="E58" s="104">
        <f t="shared" ca="1" si="0"/>
        <v>0</v>
      </c>
      <c r="F58" s="104" t="s">
        <v>182</v>
      </c>
      <c r="G58" s="93" t="s">
        <v>253</v>
      </c>
      <c r="H58" s="104">
        <f t="shared" ca="1" si="1"/>
        <v>0</v>
      </c>
      <c r="I58" s="104">
        <f ca="1">IF(H58="N",COUNTIF($H$1:$H58,"N"),0)</f>
        <v>0</v>
      </c>
      <c r="J58" s="104">
        <f ca="1">IF(H58="S",COUNTIF($H$1:$H58,"S")+MAX(I$1:I$121),0)</f>
        <v>0</v>
      </c>
      <c r="K58" s="104">
        <f ca="1">IF(H58="M",COUNTIF($H$1:$H58,"M")+MAX(J$1:J$121),0)</f>
        <v>0</v>
      </c>
      <c r="L58" s="104">
        <f t="shared" ca="1" si="2"/>
        <v>0</v>
      </c>
      <c r="M58" s="104" t="str">
        <f t="shared" si="12"/>
        <v/>
      </c>
      <c r="N58" s="104" t="str">
        <f t="shared" si="12"/>
        <v/>
      </c>
      <c r="O58" s="104" t="str">
        <f t="shared" si="12"/>
        <v/>
      </c>
      <c r="P58" s="104" t="str">
        <f t="shared" si="12"/>
        <v/>
      </c>
      <c r="Q58" s="104" t="str">
        <f t="shared" si="12"/>
        <v/>
      </c>
      <c r="R58" s="104" t="str">
        <f t="shared" si="12"/>
        <v/>
      </c>
      <c r="S58" s="104" t="str">
        <f t="shared" si="12"/>
        <v/>
      </c>
      <c r="T58" s="104" t="str">
        <f t="shared" si="12"/>
        <v/>
      </c>
      <c r="U58" s="104" t="str">
        <f t="shared" si="12"/>
        <v/>
      </c>
      <c r="V58" s="104" t="str">
        <f t="shared" si="12"/>
        <v/>
      </c>
      <c r="W58" s="104" t="str">
        <f t="shared" si="12"/>
        <v/>
      </c>
      <c r="X58" s="104" t="str">
        <f t="shared" ca="1" si="12"/>
        <v/>
      </c>
      <c r="Y58" s="104" t="str">
        <f t="shared" si="12"/>
        <v/>
      </c>
      <c r="Z58" s="104" t="str">
        <f t="shared" si="12"/>
        <v/>
      </c>
      <c r="AA58" s="104" t="str">
        <f t="shared" si="12"/>
        <v/>
      </c>
      <c r="AB58" s="104" t="str">
        <f t="shared" si="12"/>
        <v/>
      </c>
      <c r="AC58" s="104" t="str">
        <f t="shared" si="11"/>
        <v/>
      </c>
      <c r="AD58" s="104" t="str">
        <f t="shared" si="11"/>
        <v/>
      </c>
      <c r="AE58" s="104" t="str">
        <f t="shared" si="13"/>
        <v/>
      </c>
      <c r="AF58" s="104" t="str">
        <f t="shared" si="13"/>
        <v/>
      </c>
      <c r="AG58" s="104" t="str">
        <f t="shared" si="13"/>
        <v/>
      </c>
      <c r="AH58" s="104" t="str">
        <f t="shared" si="13"/>
        <v/>
      </c>
      <c r="AI58" s="104" t="str">
        <f t="shared" si="13"/>
        <v/>
      </c>
      <c r="AJ58" s="104" t="str">
        <f t="shared" si="13"/>
        <v/>
      </c>
    </row>
    <row r="59" spans="1:36" x14ac:dyDescent="0.3">
      <c r="A59" s="102"/>
      <c r="B59" s="102"/>
      <c r="C59" s="102"/>
      <c r="D59" s="102"/>
      <c r="E59" s="104">
        <f t="shared" ca="1" si="0"/>
        <v>0</v>
      </c>
      <c r="F59" s="104" t="s">
        <v>182</v>
      </c>
      <c r="G59" s="93" t="s">
        <v>254</v>
      </c>
      <c r="H59" s="104">
        <f t="shared" ca="1" si="1"/>
        <v>0</v>
      </c>
      <c r="I59" s="104">
        <f ca="1">IF(H59="N",COUNTIF($H$1:$H59,"N"),0)</f>
        <v>0</v>
      </c>
      <c r="J59" s="104">
        <f ca="1">IF(H59="S",COUNTIF($H$1:$H59,"S")+MAX(I$1:I$121),0)</f>
        <v>0</v>
      </c>
      <c r="K59" s="104">
        <f ca="1">IF(H59="M",COUNTIF($H$1:$H59,"M")+MAX(J$1:J$121),0)</f>
        <v>0</v>
      </c>
      <c r="L59" s="104">
        <f t="shared" ca="1" si="2"/>
        <v>0</v>
      </c>
      <c r="M59" s="104" t="str">
        <f t="shared" si="12"/>
        <v/>
      </c>
      <c r="N59" s="104" t="str">
        <f t="shared" si="12"/>
        <v/>
      </c>
      <c r="O59" s="104" t="str">
        <f t="shared" si="12"/>
        <v/>
      </c>
      <c r="P59" s="104" t="str">
        <f t="shared" si="12"/>
        <v/>
      </c>
      <c r="Q59" s="104" t="str">
        <f t="shared" si="12"/>
        <v/>
      </c>
      <c r="R59" s="104" t="str">
        <f t="shared" si="12"/>
        <v/>
      </c>
      <c r="S59" s="104" t="str">
        <f t="shared" si="12"/>
        <v/>
      </c>
      <c r="T59" s="104" t="str">
        <f t="shared" si="12"/>
        <v/>
      </c>
      <c r="U59" s="104" t="str">
        <f t="shared" si="12"/>
        <v/>
      </c>
      <c r="V59" s="104" t="str">
        <f t="shared" si="12"/>
        <v/>
      </c>
      <c r="W59" s="104" t="str">
        <f t="shared" si="12"/>
        <v/>
      </c>
      <c r="X59" s="104" t="str">
        <f t="shared" ca="1" si="12"/>
        <v/>
      </c>
      <c r="Y59" s="104" t="str">
        <f t="shared" si="12"/>
        <v/>
      </c>
      <c r="Z59" s="104" t="str">
        <f t="shared" si="12"/>
        <v/>
      </c>
      <c r="AA59" s="104" t="str">
        <f t="shared" si="12"/>
        <v/>
      </c>
      <c r="AB59" s="104" t="str">
        <f t="shared" si="12"/>
        <v/>
      </c>
      <c r="AC59" s="104" t="str">
        <f t="shared" si="11"/>
        <v/>
      </c>
      <c r="AD59" s="104" t="str">
        <f t="shared" si="11"/>
        <v/>
      </c>
      <c r="AE59" s="104" t="str">
        <f t="shared" si="13"/>
        <v/>
      </c>
      <c r="AF59" s="104" t="str">
        <f t="shared" si="13"/>
        <v/>
      </c>
      <c r="AG59" s="104" t="str">
        <f t="shared" si="13"/>
        <v/>
      </c>
      <c r="AH59" s="104" t="str">
        <f t="shared" si="13"/>
        <v/>
      </c>
      <c r="AI59" s="104" t="str">
        <f t="shared" si="13"/>
        <v/>
      </c>
      <c r="AJ59" s="104" t="str">
        <f t="shared" si="13"/>
        <v/>
      </c>
    </row>
    <row r="60" spans="1:36" x14ac:dyDescent="0.3">
      <c r="A60" s="102"/>
      <c r="B60" s="102"/>
      <c r="C60" s="102"/>
      <c r="D60" s="102"/>
      <c r="E60" s="104">
        <f t="shared" ca="1" si="0"/>
        <v>0</v>
      </c>
      <c r="F60" s="104" t="s">
        <v>182</v>
      </c>
      <c r="G60" s="93" t="s">
        <v>256</v>
      </c>
      <c r="H60" s="104">
        <f t="shared" ca="1" si="1"/>
        <v>0</v>
      </c>
      <c r="I60" s="104">
        <f ca="1">IF(H60="N",COUNTIF($H$1:$H60,"N"),0)</f>
        <v>0</v>
      </c>
      <c r="J60" s="104">
        <f ca="1">IF(H60="S",COUNTIF($H$1:$H60,"S")+MAX(I$1:I$121),0)</f>
        <v>0</v>
      </c>
      <c r="K60" s="104">
        <f ca="1">IF(H60="M",COUNTIF($H$1:$H60,"M")+MAX(J$1:J$121),0)</f>
        <v>0</v>
      </c>
      <c r="L60" s="104">
        <f t="shared" ca="1" si="2"/>
        <v>0</v>
      </c>
      <c r="M60" s="104" t="str">
        <f t="shared" si="12"/>
        <v/>
      </c>
      <c r="N60" s="104" t="str">
        <f t="shared" si="12"/>
        <v/>
      </c>
      <c r="O60" s="104" t="str">
        <f t="shared" si="12"/>
        <v/>
      </c>
      <c r="P60" s="104" t="str">
        <f t="shared" si="12"/>
        <v/>
      </c>
      <c r="Q60" s="104" t="str">
        <f t="shared" si="12"/>
        <v/>
      </c>
      <c r="R60" s="104" t="str">
        <f t="shared" si="12"/>
        <v/>
      </c>
      <c r="S60" s="104" t="str">
        <f t="shared" si="12"/>
        <v/>
      </c>
      <c r="T60" s="104" t="str">
        <f t="shared" si="12"/>
        <v/>
      </c>
      <c r="U60" s="104" t="str">
        <f t="shared" si="12"/>
        <v/>
      </c>
      <c r="V60" s="104" t="str">
        <f t="shared" si="12"/>
        <v/>
      </c>
      <c r="W60" s="104" t="str">
        <f t="shared" si="12"/>
        <v/>
      </c>
      <c r="X60" s="104" t="str">
        <f t="shared" ca="1" si="12"/>
        <v/>
      </c>
      <c r="Y60" s="104" t="str">
        <f t="shared" si="12"/>
        <v/>
      </c>
      <c r="Z60" s="104" t="str">
        <f t="shared" si="12"/>
        <v/>
      </c>
      <c r="AA60" s="104" t="str">
        <f t="shared" si="12"/>
        <v/>
      </c>
      <c r="AB60" s="104" t="str">
        <f t="shared" si="12"/>
        <v/>
      </c>
      <c r="AC60" s="104" t="str">
        <f t="shared" si="11"/>
        <v/>
      </c>
      <c r="AD60" s="104" t="str">
        <f t="shared" si="11"/>
        <v/>
      </c>
      <c r="AE60" s="104" t="str">
        <f t="shared" si="13"/>
        <v/>
      </c>
      <c r="AF60" s="104" t="str">
        <f t="shared" si="13"/>
        <v/>
      </c>
      <c r="AG60" s="104" t="str">
        <f t="shared" si="13"/>
        <v/>
      </c>
      <c r="AH60" s="104" t="str">
        <f t="shared" si="13"/>
        <v/>
      </c>
      <c r="AI60" s="104" t="str">
        <f t="shared" si="13"/>
        <v/>
      </c>
      <c r="AJ60" s="104" t="str">
        <f t="shared" si="13"/>
        <v/>
      </c>
    </row>
    <row r="61" spans="1:36" x14ac:dyDescent="0.3">
      <c r="A61" s="102"/>
      <c r="B61" s="102"/>
      <c r="C61" s="102"/>
      <c r="D61" s="102"/>
      <c r="E61" s="104">
        <f t="shared" ca="1" si="0"/>
        <v>0</v>
      </c>
      <c r="F61" s="104" t="s">
        <v>182</v>
      </c>
      <c r="G61" s="93" t="s">
        <v>255</v>
      </c>
      <c r="H61" s="104">
        <f t="shared" ca="1" si="1"/>
        <v>0</v>
      </c>
      <c r="I61" s="104">
        <f ca="1">IF(H61="N",COUNTIF($H$1:$H61,"N"),0)</f>
        <v>0</v>
      </c>
      <c r="J61" s="104">
        <f ca="1">IF(H61="S",COUNTIF($H$1:$H61,"S")+MAX(I$1:I$121),0)</f>
        <v>0</v>
      </c>
      <c r="K61" s="104">
        <f ca="1">IF(H61="M",COUNTIF($H$1:$H61,"M")+MAX(J$1:J$121),0)</f>
        <v>0</v>
      </c>
      <c r="L61" s="104">
        <f t="shared" ca="1" si="2"/>
        <v>0</v>
      </c>
      <c r="M61" s="104" t="str">
        <f t="shared" si="12"/>
        <v/>
      </c>
      <c r="N61" s="104" t="str">
        <f t="shared" si="12"/>
        <v/>
      </c>
      <c r="O61" s="104" t="str">
        <f t="shared" si="12"/>
        <v/>
      </c>
      <c r="P61" s="104" t="str">
        <f t="shared" si="12"/>
        <v/>
      </c>
      <c r="Q61" s="104" t="str">
        <f t="shared" si="12"/>
        <v/>
      </c>
      <c r="R61" s="104" t="str">
        <f t="shared" si="12"/>
        <v/>
      </c>
      <c r="S61" s="104" t="str">
        <f t="shared" si="12"/>
        <v/>
      </c>
      <c r="T61" s="104" t="str">
        <f t="shared" si="12"/>
        <v/>
      </c>
      <c r="U61" s="104" t="str">
        <f t="shared" si="12"/>
        <v/>
      </c>
      <c r="V61" s="104" t="str">
        <f t="shared" si="12"/>
        <v/>
      </c>
      <c r="W61" s="104" t="str">
        <f t="shared" si="12"/>
        <v/>
      </c>
      <c r="X61" s="104" t="str">
        <f t="shared" ca="1" si="12"/>
        <v/>
      </c>
      <c r="Y61" s="104" t="str">
        <f t="shared" si="12"/>
        <v/>
      </c>
      <c r="Z61" s="104" t="str">
        <f t="shared" si="12"/>
        <v/>
      </c>
      <c r="AA61" s="104" t="str">
        <f t="shared" si="12"/>
        <v/>
      </c>
      <c r="AB61" s="104" t="str">
        <f t="shared" si="12"/>
        <v/>
      </c>
      <c r="AC61" s="104" t="str">
        <f t="shared" si="11"/>
        <v/>
      </c>
      <c r="AD61" s="104" t="str">
        <f t="shared" si="11"/>
        <v/>
      </c>
      <c r="AE61" s="104" t="str">
        <f t="shared" si="13"/>
        <v/>
      </c>
      <c r="AF61" s="104" t="str">
        <f t="shared" si="13"/>
        <v/>
      </c>
      <c r="AG61" s="104" t="str">
        <f t="shared" si="13"/>
        <v/>
      </c>
      <c r="AH61" s="104" t="str">
        <f t="shared" si="13"/>
        <v/>
      </c>
      <c r="AI61" s="104" t="str">
        <f t="shared" si="13"/>
        <v/>
      </c>
      <c r="AJ61" s="104" t="str">
        <f t="shared" si="13"/>
        <v/>
      </c>
    </row>
    <row r="62" spans="1:36" x14ac:dyDescent="0.3">
      <c r="A62" s="102"/>
      <c r="B62" s="102"/>
      <c r="C62" s="102"/>
      <c r="D62" s="102"/>
      <c r="E62" s="104">
        <f t="shared" ca="1" si="0"/>
        <v>0</v>
      </c>
      <c r="F62" s="104" t="s">
        <v>185</v>
      </c>
      <c r="G62" s="93" t="s">
        <v>257</v>
      </c>
      <c r="H62" s="104">
        <f t="shared" ca="1" si="1"/>
        <v>0</v>
      </c>
      <c r="I62" s="104">
        <f ca="1">IF(H62="N",COUNTIF($H$1:$H62,"N"),0)</f>
        <v>0</v>
      </c>
      <c r="J62" s="104">
        <f ca="1">IF(H62="S",COUNTIF($H$1:$H62,"S")+MAX(I$1:I$121),0)</f>
        <v>0</v>
      </c>
      <c r="K62" s="104">
        <f ca="1">IF(H62="M",COUNTIF($H$1:$H62,"M")+MAX(J$1:J$121),0)</f>
        <v>0</v>
      </c>
      <c r="L62" s="104">
        <f t="shared" ca="1" si="2"/>
        <v>0</v>
      </c>
      <c r="M62" s="104" t="str">
        <f t="shared" si="12"/>
        <v/>
      </c>
      <c r="N62" s="104" t="str">
        <f t="shared" si="12"/>
        <v/>
      </c>
      <c r="O62" s="104" t="str">
        <f t="shared" si="12"/>
        <v/>
      </c>
      <c r="P62" s="104" t="str">
        <f t="shared" si="12"/>
        <v/>
      </c>
      <c r="Q62" s="104" t="str">
        <f t="shared" si="12"/>
        <v/>
      </c>
      <c r="R62" s="104" t="str">
        <f t="shared" si="12"/>
        <v/>
      </c>
      <c r="S62" s="104" t="str">
        <f t="shared" si="12"/>
        <v/>
      </c>
      <c r="T62" s="104" t="str">
        <f t="shared" si="12"/>
        <v/>
      </c>
      <c r="U62" s="104" t="str">
        <f t="shared" si="12"/>
        <v/>
      </c>
      <c r="V62" s="104" t="str">
        <f t="shared" si="12"/>
        <v/>
      </c>
      <c r="W62" s="104" t="str">
        <f t="shared" si="12"/>
        <v/>
      </c>
      <c r="X62" s="104" t="str">
        <f t="shared" si="12"/>
        <v/>
      </c>
      <c r="Y62" s="104" t="str">
        <f t="shared" ca="1" si="12"/>
        <v/>
      </c>
      <c r="Z62" s="104" t="str">
        <f t="shared" si="12"/>
        <v/>
      </c>
      <c r="AA62" s="104" t="str">
        <f t="shared" si="12"/>
        <v/>
      </c>
      <c r="AB62" s="104" t="str">
        <f t="shared" si="12"/>
        <v/>
      </c>
      <c r="AC62" s="104" t="str">
        <f t="shared" si="11"/>
        <v/>
      </c>
      <c r="AD62" s="104" t="str">
        <f t="shared" si="11"/>
        <v/>
      </c>
      <c r="AE62" s="104" t="str">
        <f t="shared" si="13"/>
        <v/>
      </c>
      <c r="AF62" s="104" t="str">
        <f t="shared" si="13"/>
        <v/>
      </c>
      <c r="AG62" s="104" t="str">
        <f t="shared" si="13"/>
        <v/>
      </c>
      <c r="AH62" s="104" t="str">
        <f t="shared" si="13"/>
        <v/>
      </c>
      <c r="AI62" s="104" t="str">
        <f t="shared" si="13"/>
        <v/>
      </c>
      <c r="AJ62" s="104" t="str">
        <f t="shared" si="13"/>
        <v/>
      </c>
    </row>
    <row r="63" spans="1:36" x14ac:dyDescent="0.3">
      <c r="A63" s="102"/>
      <c r="B63" s="102"/>
      <c r="C63" s="102"/>
      <c r="D63" s="102"/>
      <c r="E63" s="104">
        <f t="shared" ca="1" si="0"/>
        <v>0</v>
      </c>
      <c r="F63" s="104" t="s">
        <v>185</v>
      </c>
      <c r="G63" s="93" t="s">
        <v>258</v>
      </c>
      <c r="H63" s="104">
        <f t="shared" ca="1" si="1"/>
        <v>0</v>
      </c>
      <c r="I63" s="104">
        <f ca="1">IF(H63="N",COUNTIF($H$1:$H63,"N"),0)</f>
        <v>0</v>
      </c>
      <c r="J63" s="104">
        <f ca="1">IF(H63="S",COUNTIF($H$1:$H63,"S")+MAX(I$1:I$121),0)</f>
        <v>0</v>
      </c>
      <c r="K63" s="104">
        <f ca="1">IF(H63="M",COUNTIF($H$1:$H63,"M")+MAX(J$1:J$121),0)</f>
        <v>0</v>
      </c>
      <c r="L63" s="104">
        <f t="shared" ca="1" si="2"/>
        <v>0</v>
      </c>
      <c r="M63" s="104" t="str">
        <f t="shared" si="12"/>
        <v/>
      </c>
      <c r="N63" s="104" t="str">
        <f t="shared" si="12"/>
        <v/>
      </c>
      <c r="O63" s="104" t="str">
        <f t="shared" si="12"/>
        <v/>
      </c>
      <c r="P63" s="104" t="str">
        <f t="shared" si="12"/>
        <v/>
      </c>
      <c r="Q63" s="104" t="str">
        <f t="shared" si="12"/>
        <v/>
      </c>
      <c r="R63" s="104" t="str">
        <f t="shared" si="12"/>
        <v/>
      </c>
      <c r="S63" s="104" t="str">
        <f t="shared" si="12"/>
        <v/>
      </c>
      <c r="T63" s="104" t="str">
        <f t="shared" si="12"/>
        <v/>
      </c>
      <c r="U63" s="104" t="str">
        <f t="shared" si="12"/>
        <v/>
      </c>
      <c r="V63" s="104" t="str">
        <f t="shared" si="12"/>
        <v/>
      </c>
      <c r="W63" s="104" t="str">
        <f t="shared" si="12"/>
        <v/>
      </c>
      <c r="X63" s="104" t="str">
        <f t="shared" si="12"/>
        <v/>
      </c>
      <c r="Y63" s="104" t="str">
        <f t="shared" ca="1" si="12"/>
        <v/>
      </c>
      <c r="Z63" s="104" t="str">
        <f t="shared" si="12"/>
        <v/>
      </c>
      <c r="AA63" s="104" t="str">
        <f t="shared" si="12"/>
        <v/>
      </c>
      <c r="AB63" s="104" t="str">
        <f t="shared" si="12"/>
        <v/>
      </c>
      <c r="AC63" s="104" t="str">
        <f t="shared" si="11"/>
        <v/>
      </c>
      <c r="AD63" s="104" t="str">
        <f t="shared" si="11"/>
        <v/>
      </c>
      <c r="AE63" s="104" t="str">
        <f t="shared" si="13"/>
        <v/>
      </c>
      <c r="AF63" s="104" t="str">
        <f t="shared" si="13"/>
        <v/>
      </c>
      <c r="AG63" s="104" t="str">
        <f t="shared" si="13"/>
        <v/>
      </c>
      <c r="AH63" s="104" t="str">
        <f t="shared" si="13"/>
        <v/>
      </c>
      <c r="AI63" s="104" t="str">
        <f t="shared" si="13"/>
        <v/>
      </c>
      <c r="AJ63" s="104" t="str">
        <f t="shared" si="13"/>
        <v/>
      </c>
    </row>
    <row r="64" spans="1:36" x14ac:dyDescent="0.3">
      <c r="A64" s="102"/>
      <c r="B64" s="102"/>
      <c r="C64" s="102"/>
      <c r="D64" s="102"/>
      <c r="E64" s="104">
        <f t="shared" ca="1" si="0"/>
        <v>0</v>
      </c>
      <c r="F64" s="104" t="s">
        <v>185</v>
      </c>
      <c r="G64" s="93" t="s">
        <v>259</v>
      </c>
      <c r="H64" s="104">
        <f t="shared" ca="1" si="1"/>
        <v>0</v>
      </c>
      <c r="I64" s="104">
        <f ca="1">IF(H64="N",COUNTIF($H$1:$H64,"N"),0)</f>
        <v>0</v>
      </c>
      <c r="J64" s="104">
        <f ca="1">IF(H64="S",COUNTIF($H$1:$H64,"S")+MAX(I$1:I$121),0)</f>
        <v>0</v>
      </c>
      <c r="K64" s="104">
        <f ca="1">IF(H64="M",COUNTIF($H$1:$H64,"M")+MAX(J$1:J$121),0)</f>
        <v>0</v>
      </c>
      <c r="L64" s="104">
        <f t="shared" ca="1" si="2"/>
        <v>0</v>
      </c>
      <c r="M64" s="104" t="str">
        <f t="shared" si="12"/>
        <v/>
      </c>
      <c r="N64" s="104" t="str">
        <f t="shared" si="12"/>
        <v/>
      </c>
      <c r="O64" s="104" t="str">
        <f t="shared" si="12"/>
        <v/>
      </c>
      <c r="P64" s="104" t="str">
        <f t="shared" si="12"/>
        <v/>
      </c>
      <c r="Q64" s="104" t="str">
        <f t="shared" si="12"/>
        <v/>
      </c>
      <c r="R64" s="104" t="str">
        <f t="shared" si="12"/>
        <v/>
      </c>
      <c r="S64" s="104" t="str">
        <f t="shared" si="12"/>
        <v/>
      </c>
      <c r="T64" s="104" t="str">
        <f t="shared" si="12"/>
        <v/>
      </c>
      <c r="U64" s="104" t="str">
        <f t="shared" si="12"/>
        <v/>
      </c>
      <c r="V64" s="104" t="str">
        <f t="shared" si="12"/>
        <v/>
      </c>
      <c r="W64" s="104" t="str">
        <f t="shared" si="12"/>
        <v/>
      </c>
      <c r="X64" s="104" t="str">
        <f t="shared" si="12"/>
        <v/>
      </c>
      <c r="Y64" s="104" t="str">
        <f t="shared" ca="1" si="12"/>
        <v/>
      </c>
      <c r="Z64" s="104" t="str">
        <f t="shared" si="12"/>
        <v/>
      </c>
      <c r="AA64" s="104" t="str">
        <f t="shared" si="12"/>
        <v/>
      </c>
      <c r="AB64" s="104" t="str">
        <f t="shared" si="12"/>
        <v/>
      </c>
      <c r="AC64" s="104" t="str">
        <f t="shared" si="11"/>
        <v/>
      </c>
      <c r="AD64" s="104" t="str">
        <f t="shared" si="11"/>
        <v/>
      </c>
      <c r="AE64" s="104" t="str">
        <f t="shared" si="13"/>
        <v/>
      </c>
      <c r="AF64" s="104" t="str">
        <f t="shared" si="13"/>
        <v/>
      </c>
      <c r="AG64" s="104" t="str">
        <f t="shared" si="13"/>
        <v/>
      </c>
      <c r="AH64" s="104" t="str">
        <f t="shared" si="13"/>
        <v/>
      </c>
      <c r="AI64" s="104" t="str">
        <f t="shared" si="13"/>
        <v/>
      </c>
      <c r="AJ64" s="104" t="str">
        <f t="shared" si="13"/>
        <v/>
      </c>
    </row>
    <row r="65" spans="1:36" x14ac:dyDescent="0.3">
      <c r="A65" s="102"/>
      <c r="B65" s="102"/>
      <c r="C65" s="102"/>
      <c r="D65" s="102"/>
      <c r="E65" s="104">
        <f t="shared" ca="1" si="0"/>
        <v>0</v>
      </c>
      <c r="F65" s="104" t="s">
        <v>185</v>
      </c>
      <c r="G65" s="93" t="s">
        <v>260</v>
      </c>
      <c r="H65" s="104">
        <f t="shared" ca="1" si="1"/>
        <v>0</v>
      </c>
      <c r="I65" s="104">
        <f ca="1">IF(H65="N",COUNTIF($H$1:$H65,"N"),0)</f>
        <v>0</v>
      </c>
      <c r="J65" s="104">
        <f ca="1">IF(H65="S",COUNTIF($H$1:$H65,"S")+MAX(I$1:I$121),0)</f>
        <v>0</v>
      </c>
      <c r="K65" s="104">
        <f ca="1">IF(H65="M",COUNTIF($H$1:$H65,"M")+MAX(J$1:J$121),0)</f>
        <v>0</v>
      </c>
      <c r="L65" s="104">
        <f t="shared" ca="1" si="2"/>
        <v>0</v>
      </c>
      <c r="M65" s="104" t="str">
        <f t="shared" si="12"/>
        <v/>
      </c>
      <c r="N65" s="104" t="str">
        <f t="shared" si="12"/>
        <v/>
      </c>
      <c r="O65" s="104" t="str">
        <f t="shared" si="12"/>
        <v/>
      </c>
      <c r="P65" s="104" t="str">
        <f t="shared" si="12"/>
        <v/>
      </c>
      <c r="Q65" s="104" t="str">
        <f t="shared" si="12"/>
        <v/>
      </c>
      <c r="R65" s="104" t="str">
        <f t="shared" si="12"/>
        <v/>
      </c>
      <c r="S65" s="104" t="str">
        <f t="shared" si="12"/>
        <v/>
      </c>
      <c r="T65" s="104" t="str">
        <f t="shared" si="12"/>
        <v/>
      </c>
      <c r="U65" s="104" t="str">
        <f t="shared" si="12"/>
        <v/>
      </c>
      <c r="V65" s="104" t="str">
        <f t="shared" si="12"/>
        <v/>
      </c>
      <c r="W65" s="104" t="str">
        <f t="shared" si="12"/>
        <v/>
      </c>
      <c r="X65" s="104" t="str">
        <f t="shared" si="12"/>
        <v/>
      </c>
      <c r="Y65" s="104" t="str">
        <f t="shared" ca="1" si="12"/>
        <v/>
      </c>
      <c r="Z65" s="104" t="str">
        <f t="shared" si="12"/>
        <v/>
      </c>
      <c r="AA65" s="104" t="str">
        <f t="shared" si="12"/>
        <v/>
      </c>
      <c r="AB65" s="104" t="str">
        <f t="shared" si="12"/>
        <v/>
      </c>
      <c r="AC65" s="104" t="str">
        <f t="shared" si="11"/>
        <v/>
      </c>
      <c r="AD65" s="104" t="str">
        <f t="shared" si="11"/>
        <v/>
      </c>
      <c r="AE65" s="104" t="str">
        <f t="shared" si="13"/>
        <v/>
      </c>
      <c r="AF65" s="104" t="str">
        <f t="shared" si="13"/>
        <v/>
      </c>
      <c r="AG65" s="104" t="str">
        <f t="shared" si="13"/>
        <v/>
      </c>
      <c r="AH65" s="104" t="str">
        <f t="shared" si="13"/>
        <v/>
      </c>
      <c r="AI65" s="104" t="str">
        <f t="shared" si="13"/>
        <v/>
      </c>
      <c r="AJ65" s="104" t="str">
        <f t="shared" si="13"/>
        <v/>
      </c>
    </row>
    <row r="66" spans="1:36" x14ac:dyDescent="0.3">
      <c r="A66" s="102"/>
      <c r="B66" s="102"/>
      <c r="C66" s="102"/>
      <c r="D66" s="102"/>
      <c r="E66" s="104">
        <f t="shared" ca="1" si="0"/>
        <v>0</v>
      </c>
      <c r="F66" s="104" t="s">
        <v>186</v>
      </c>
      <c r="G66" s="93" t="s">
        <v>261</v>
      </c>
      <c r="H66" s="104">
        <f t="shared" ca="1" si="1"/>
        <v>0</v>
      </c>
      <c r="I66" s="104">
        <f ca="1">IF(H66="N",COUNTIF($H$1:$H66,"N"),0)</f>
        <v>0</v>
      </c>
      <c r="J66" s="104">
        <f ca="1">IF(H66="S",COUNTIF($H$1:$H66,"S")+MAX(I$1:I$121),0)</f>
        <v>0</v>
      </c>
      <c r="K66" s="104">
        <f ca="1">IF(H66="M",COUNTIF($H$1:$H66,"M")+MAX(J$1:J$121),0)</f>
        <v>0</v>
      </c>
      <c r="L66" s="104">
        <f t="shared" ca="1" si="2"/>
        <v>0</v>
      </c>
      <c r="M66" s="104" t="str">
        <f t="shared" si="12"/>
        <v/>
      </c>
      <c r="N66" s="104" t="str">
        <f t="shared" si="12"/>
        <v/>
      </c>
      <c r="O66" s="104" t="str">
        <f t="shared" si="12"/>
        <v/>
      </c>
      <c r="P66" s="104" t="str">
        <f t="shared" si="12"/>
        <v/>
      </c>
      <c r="Q66" s="104" t="str">
        <f t="shared" si="12"/>
        <v/>
      </c>
      <c r="R66" s="104" t="str">
        <f t="shared" si="12"/>
        <v/>
      </c>
      <c r="S66" s="104" t="str">
        <f t="shared" si="12"/>
        <v/>
      </c>
      <c r="T66" s="104" t="str">
        <f t="shared" si="12"/>
        <v/>
      </c>
      <c r="U66" s="104" t="str">
        <f t="shared" si="12"/>
        <v/>
      </c>
      <c r="V66" s="104" t="str">
        <f t="shared" si="12"/>
        <v/>
      </c>
      <c r="W66" s="104" t="str">
        <f t="shared" si="12"/>
        <v/>
      </c>
      <c r="X66" s="104" t="str">
        <f t="shared" si="12"/>
        <v/>
      </c>
      <c r="Y66" s="104" t="str">
        <f t="shared" si="12"/>
        <v/>
      </c>
      <c r="Z66" s="104" t="str">
        <f t="shared" ca="1" si="12"/>
        <v/>
      </c>
      <c r="AA66" s="104" t="str">
        <f t="shared" si="12"/>
        <v/>
      </c>
      <c r="AB66" s="104" t="str">
        <f t="shared" si="12"/>
        <v/>
      </c>
      <c r="AC66" s="104" t="str">
        <f t="shared" si="11"/>
        <v/>
      </c>
      <c r="AD66" s="104" t="str">
        <f t="shared" si="11"/>
        <v/>
      </c>
      <c r="AE66" s="104" t="str">
        <f t="shared" si="13"/>
        <v/>
      </c>
      <c r="AF66" s="104" t="str">
        <f t="shared" si="13"/>
        <v/>
      </c>
      <c r="AG66" s="104" t="str">
        <f t="shared" si="13"/>
        <v/>
      </c>
      <c r="AH66" s="104" t="str">
        <f t="shared" si="13"/>
        <v/>
      </c>
      <c r="AI66" s="104" t="str">
        <f t="shared" si="13"/>
        <v/>
      </c>
      <c r="AJ66" s="104" t="str">
        <f t="shared" si="13"/>
        <v/>
      </c>
    </row>
    <row r="67" spans="1:36" x14ac:dyDescent="0.3">
      <c r="A67" s="102"/>
      <c r="B67" s="102"/>
      <c r="C67" s="102"/>
      <c r="D67" s="102"/>
      <c r="E67" s="104">
        <f t="shared" ref="E67:E122" ca="1" si="14">L67</f>
        <v>0</v>
      </c>
      <c r="F67" s="104" t="s">
        <v>186</v>
      </c>
      <c r="G67" s="93" t="s">
        <v>262</v>
      </c>
      <c r="H67" s="104">
        <f t="shared" ref="H67:H78" ca="1" si="15">VLOOKUP(G67,INDIRECT("'"&amp;F67&amp;"'!"&amp;"B:C"),2,FALSE)</f>
        <v>0</v>
      </c>
      <c r="I67" s="104">
        <f ca="1">IF(H67="N",COUNTIF($H$1:$H67,"N"),0)</f>
        <v>0</v>
      </c>
      <c r="J67" s="104">
        <f ca="1">IF(H67="S",COUNTIF($H$1:$H67,"S")+MAX(I$1:I$121),0)</f>
        <v>0</v>
      </c>
      <c r="K67" s="104">
        <f ca="1">IF(H67="M",COUNTIF($H$1:$H67,"M")+MAX(J$1:J$121),0)</f>
        <v>0</v>
      </c>
      <c r="L67" s="104">
        <f t="shared" ca="1" si="2"/>
        <v>0</v>
      </c>
      <c r="M67" s="104" t="str">
        <f t="shared" si="12"/>
        <v/>
      </c>
      <c r="N67" s="104" t="str">
        <f t="shared" si="12"/>
        <v/>
      </c>
      <c r="O67" s="104" t="str">
        <f t="shared" si="12"/>
        <v/>
      </c>
      <c r="P67" s="104" t="str">
        <f t="shared" si="12"/>
        <v/>
      </c>
      <c r="Q67" s="104" t="str">
        <f t="shared" si="12"/>
        <v/>
      </c>
      <c r="R67" s="104" t="str">
        <f t="shared" si="12"/>
        <v/>
      </c>
      <c r="S67" s="104" t="str">
        <f t="shared" si="12"/>
        <v/>
      </c>
      <c r="T67" s="104" t="str">
        <f t="shared" si="12"/>
        <v/>
      </c>
      <c r="U67" s="104" t="str">
        <f t="shared" si="12"/>
        <v/>
      </c>
      <c r="V67" s="104" t="str">
        <f t="shared" si="12"/>
        <v/>
      </c>
      <c r="W67" s="104" t="str">
        <f t="shared" si="12"/>
        <v/>
      </c>
      <c r="X67" s="104" t="str">
        <f t="shared" si="12"/>
        <v/>
      </c>
      <c r="Y67" s="104" t="str">
        <f t="shared" si="12"/>
        <v/>
      </c>
      <c r="Z67" s="104" t="str">
        <f t="shared" ca="1" si="12"/>
        <v/>
      </c>
      <c r="AA67" s="104" t="str">
        <f t="shared" si="12"/>
        <v/>
      </c>
      <c r="AB67" s="104" t="str">
        <f t="shared" ref="AB67:AD82" si="16">IFERROR(IF(AB$5=$F67,VLOOKUP($H67,$B$2:$C$5,2,FALSE),""),"")</f>
        <v/>
      </c>
      <c r="AC67" s="104" t="str">
        <f t="shared" si="16"/>
        <v/>
      </c>
      <c r="AD67" s="104" t="str">
        <f t="shared" si="16"/>
        <v/>
      </c>
      <c r="AE67" s="104" t="str">
        <f t="shared" si="13"/>
        <v/>
      </c>
      <c r="AF67" s="104" t="str">
        <f t="shared" si="13"/>
        <v/>
      </c>
      <c r="AG67" s="104" t="str">
        <f t="shared" si="13"/>
        <v/>
      </c>
      <c r="AH67" s="104" t="str">
        <f t="shared" si="13"/>
        <v/>
      </c>
      <c r="AI67" s="104" t="str">
        <f t="shared" si="13"/>
        <v/>
      </c>
      <c r="AJ67" s="104" t="str">
        <f t="shared" si="13"/>
        <v/>
      </c>
    </row>
    <row r="68" spans="1:36" x14ac:dyDescent="0.3">
      <c r="A68" s="102"/>
      <c r="B68" s="102"/>
      <c r="C68" s="102"/>
      <c r="D68" s="102"/>
      <c r="E68" s="104">
        <f t="shared" ca="1" si="14"/>
        <v>0</v>
      </c>
      <c r="F68" s="104" t="s">
        <v>186</v>
      </c>
      <c r="G68" s="93" t="s">
        <v>263</v>
      </c>
      <c r="H68" s="104">
        <f t="shared" ca="1" si="15"/>
        <v>0</v>
      </c>
      <c r="I68" s="104">
        <f ca="1">IF(H68="N",COUNTIF($H$1:$H68,"N"),0)</f>
        <v>0</v>
      </c>
      <c r="J68" s="104">
        <f ca="1">IF(H68="S",COUNTIF($H$1:$H68,"S")+MAX(I$1:I$121),0)</f>
        <v>0</v>
      </c>
      <c r="K68" s="104">
        <f ca="1">IF(H68="M",COUNTIF($H$1:$H68,"M")+MAX(J$1:J$121),0)</f>
        <v>0</v>
      </c>
      <c r="L68" s="104">
        <f t="shared" ca="1" si="2"/>
        <v>0</v>
      </c>
      <c r="M68" s="104" t="str">
        <f t="shared" ref="M68:AB83" si="17">IFERROR(IF(M$5=$F68,VLOOKUP($H68,$B$2:$C$5,2,FALSE),""),"")</f>
        <v/>
      </c>
      <c r="N68" s="104" t="str">
        <f t="shared" si="17"/>
        <v/>
      </c>
      <c r="O68" s="104" t="str">
        <f t="shared" si="17"/>
        <v/>
      </c>
      <c r="P68" s="104" t="str">
        <f t="shared" si="17"/>
        <v/>
      </c>
      <c r="Q68" s="104" t="str">
        <f t="shared" si="17"/>
        <v/>
      </c>
      <c r="R68" s="104" t="str">
        <f t="shared" si="17"/>
        <v/>
      </c>
      <c r="S68" s="104" t="str">
        <f t="shared" si="17"/>
        <v/>
      </c>
      <c r="T68" s="104" t="str">
        <f t="shared" si="17"/>
        <v/>
      </c>
      <c r="U68" s="104" t="str">
        <f t="shared" si="17"/>
        <v/>
      </c>
      <c r="V68" s="104" t="str">
        <f t="shared" si="17"/>
        <v/>
      </c>
      <c r="W68" s="104" t="str">
        <f t="shared" si="17"/>
        <v/>
      </c>
      <c r="X68" s="104" t="str">
        <f t="shared" si="17"/>
        <v/>
      </c>
      <c r="Y68" s="104" t="str">
        <f t="shared" si="17"/>
        <v/>
      </c>
      <c r="Z68" s="104" t="str">
        <f t="shared" ca="1" si="17"/>
        <v/>
      </c>
      <c r="AA68" s="104" t="str">
        <f t="shared" si="17"/>
        <v/>
      </c>
      <c r="AB68" s="104" t="str">
        <f t="shared" si="17"/>
        <v/>
      </c>
      <c r="AC68" s="104" t="str">
        <f t="shared" si="16"/>
        <v/>
      </c>
      <c r="AD68" s="104" t="str">
        <f t="shared" si="16"/>
        <v/>
      </c>
      <c r="AE68" s="104" t="str">
        <f t="shared" si="13"/>
        <v/>
      </c>
      <c r="AF68" s="104" t="str">
        <f t="shared" si="13"/>
        <v/>
      </c>
      <c r="AG68" s="104" t="str">
        <f t="shared" si="13"/>
        <v/>
      </c>
      <c r="AH68" s="104" t="str">
        <f t="shared" si="13"/>
        <v/>
      </c>
      <c r="AI68" s="104" t="str">
        <f t="shared" si="13"/>
        <v/>
      </c>
      <c r="AJ68" s="104" t="str">
        <f t="shared" si="13"/>
        <v/>
      </c>
    </row>
    <row r="69" spans="1:36" x14ac:dyDescent="0.3">
      <c r="A69" s="102"/>
      <c r="B69" s="102"/>
      <c r="C69" s="102"/>
      <c r="D69" s="102"/>
      <c r="E69" s="104">
        <f t="shared" ca="1" si="14"/>
        <v>0</v>
      </c>
      <c r="F69" s="104" t="s">
        <v>186</v>
      </c>
      <c r="G69" s="93" t="s">
        <v>264</v>
      </c>
      <c r="H69" s="104">
        <f t="shared" ca="1" si="15"/>
        <v>0</v>
      </c>
      <c r="I69" s="104">
        <f ca="1">IF(H69="N",COUNTIF($H$1:$H69,"N"),0)</f>
        <v>0</v>
      </c>
      <c r="J69" s="104">
        <f ca="1">IF(H69="S",COUNTIF($H$1:$H69,"S")+MAX(I$1:I$121),0)</f>
        <v>0</v>
      </c>
      <c r="K69" s="104">
        <f ca="1">IF(H69="M",COUNTIF($H$1:$H69,"M")+MAX(J$1:J$121),0)</f>
        <v>0</v>
      </c>
      <c r="L69" s="104">
        <f t="shared" ca="1" si="2"/>
        <v>0</v>
      </c>
      <c r="M69" s="104" t="str">
        <f t="shared" si="17"/>
        <v/>
      </c>
      <c r="N69" s="104" t="str">
        <f t="shared" si="17"/>
        <v/>
      </c>
      <c r="O69" s="104" t="str">
        <f t="shared" si="17"/>
        <v/>
      </c>
      <c r="P69" s="104" t="str">
        <f t="shared" si="17"/>
        <v/>
      </c>
      <c r="Q69" s="104" t="str">
        <f t="shared" si="17"/>
        <v/>
      </c>
      <c r="R69" s="104" t="str">
        <f t="shared" si="17"/>
        <v/>
      </c>
      <c r="S69" s="104" t="str">
        <f t="shared" si="17"/>
        <v/>
      </c>
      <c r="T69" s="104" t="str">
        <f t="shared" si="17"/>
        <v/>
      </c>
      <c r="U69" s="104" t="str">
        <f t="shared" si="17"/>
        <v/>
      </c>
      <c r="V69" s="104" t="str">
        <f t="shared" si="17"/>
        <v/>
      </c>
      <c r="W69" s="104" t="str">
        <f t="shared" si="17"/>
        <v/>
      </c>
      <c r="X69" s="104" t="str">
        <f t="shared" si="17"/>
        <v/>
      </c>
      <c r="Y69" s="104" t="str">
        <f t="shared" si="17"/>
        <v/>
      </c>
      <c r="Z69" s="104" t="str">
        <f t="shared" ca="1" si="17"/>
        <v/>
      </c>
      <c r="AA69" s="104" t="str">
        <f t="shared" si="17"/>
        <v/>
      </c>
      <c r="AB69" s="104" t="str">
        <f t="shared" si="17"/>
        <v/>
      </c>
      <c r="AC69" s="104" t="str">
        <f t="shared" si="16"/>
        <v/>
      </c>
      <c r="AD69" s="104" t="str">
        <f t="shared" si="16"/>
        <v/>
      </c>
      <c r="AE69" s="104" t="str">
        <f t="shared" si="13"/>
        <v/>
      </c>
      <c r="AF69" s="104" t="str">
        <f t="shared" si="13"/>
        <v/>
      </c>
      <c r="AG69" s="104" t="str">
        <f t="shared" si="13"/>
        <v/>
      </c>
      <c r="AH69" s="104" t="str">
        <f t="shared" si="13"/>
        <v/>
      </c>
      <c r="AI69" s="104" t="str">
        <f t="shared" si="13"/>
        <v/>
      </c>
      <c r="AJ69" s="104" t="str">
        <f t="shared" si="13"/>
        <v/>
      </c>
    </row>
    <row r="70" spans="1:36" x14ac:dyDescent="0.3">
      <c r="A70" s="102"/>
      <c r="B70" s="102"/>
      <c r="C70" s="102"/>
      <c r="D70" s="102"/>
      <c r="E70" s="104">
        <f t="shared" ca="1" si="14"/>
        <v>0</v>
      </c>
      <c r="F70" s="104" t="s">
        <v>186</v>
      </c>
      <c r="G70" s="93" t="s">
        <v>265</v>
      </c>
      <c r="H70" s="104">
        <f t="shared" ca="1" si="15"/>
        <v>0</v>
      </c>
      <c r="I70" s="104">
        <f ca="1">IF(H70="N",COUNTIF($H$1:$H70,"N"),0)</f>
        <v>0</v>
      </c>
      <c r="J70" s="104">
        <f ca="1">IF(H70="S",COUNTIF($H$1:$H70,"S")+MAX(I$1:I$121),0)</f>
        <v>0</v>
      </c>
      <c r="K70" s="104">
        <f ca="1">IF(H70="M",COUNTIF($H$1:$H70,"M")+MAX(J$1:J$121),0)</f>
        <v>0</v>
      </c>
      <c r="L70" s="104">
        <f t="shared" ref="L70:L78" ca="1" si="18">MAX(I70:K70)</f>
        <v>0</v>
      </c>
      <c r="M70" s="104" t="str">
        <f t="shared" si="17"/>
        <v/>
      </c>
      <c r="N70" s="104" t="str">
        <f t="shared" si="17"/>
        <v/>
      </c>
      <c r="O70" s="104" t="str">
        <f t="shared" si="17"/>
        <v/>
      </c>
      <c r="P70" s="104" t="str">
        <f t="shared" si="17"/>
        <v/>
      </c>
      <c r="Q70" s="104" t="str">
        <f t="shared" si="17"/>
        <v/>
      </c>
      <c r="R70" s="104" t="str">
        <f t="shared" si="17"/>
        <v/>
      </c>
      <c r="S70" s="104" t="str">
        <f t="shared" si="17"/>
        <v/>
      </c>
      <c r="T70" s="104" t="str">
        <f t="shared" si="17"/>
        <v/>
      </c>
      <c r="U70" s="104" t="str">
        <f t="shared" si="17"/>
        <v/>
      </c>
      <c r="V70" s="104" t="str">
        <f t="shared" si="17"/>
        <v/>
      </c>
      <c r="W70" s="104" t="str">
        <f t="shared" si="17"/>
        <v/>
      </c>
      <c r="X70" s="104" t="str">
        <f t="shared" si="17"/>
        <v/>
      </c>
      <c r="Y70" s="104" t="str">
        <f t="shared" si="17"/>
        <v/>
      </c>
      <c r="Z70" s="104" t="str">
        <f t="shared" ca="1" si="17"/>
        <v/>
      </c>
      <c r="AA70" s="104" t="str">
        <f t="shared" si="17"/>
        <v/>
      </c>
      <c r="AB70" s="104" t="str">
        <f t="shared" si="17"/>
        <v/>
      </c>
      <c r="AC70" s="104" t="str">
        <f t="shared" si="16"/>
        <v/>
      </c>
      <c r="AD70" s="104" t="str">
        <f t="shared" si="16"/>
        <v/>
      </c>
      <c r="AE70" s="104" t="str">
        <f t="shared" si="13"/>
        <v/>
      </c>
      <c r="AF70" s="104" t="str">
        <f t="shared" si="13"/>
        <v/>
      </c>
      <c r="AG70" s="104" t="str">
        <f t="shared" si="13"/>
        <v/>
      </c>
      <c r="AH70" s="104" t="str">
        <f t="shared" si="13"/>
        <v/>
      </c>
      <c r="AI70" s="104" t="str">
        <f t="shared" si="13"/>
        <v/>
      </c>
      <c r="AJ70" s="104" t="str">
        <f t="shared" si="13"/>
        <v/>
      </c>
    </row>
    <row r="71" spans="1:36" x14ac:dyDescent="0.3">
      <c r="A71" s="102"/>
      <c r="B71" s="102"/>
      <c r="C71" s="102"/>
      <c r="D71" s="102"/>
      <c r="E71" s="104">
        <f t="shared" ca="1" si="14"/>
        <v>0</v>
      </c>
      <c r="F71" s="104" t="s">
        <v>186</v>
      </c>
      <c r="G71" s="93" t="s">
        <v>266</v>
      </c>
      <c r="H71" s="104">
        <f t="shared" ca="1" si="15"/>
        <v>0</v>
      </c>
      <c r="I71" s="104">
        <f ca="1">IF(H71="N",COUNTIF($H$1:$H71,"N"),0)</f>
        <v>0</v>
      </c>
      <c r="J71" s="104">
        <f ca="1">IF(H71="S",COUNTIF($H$1:$H71,"S")+MAX(I$1:I$121),0)</f>
        <v>0</v>
      </c>
      <c r="K71" s="104">
        <f ca="1">IF(H71="M",COUNTIF($H$1:$H71,"M")+MAX(J$1:J$121),0)</f>
        <v>0</v>
      </c>
      <c r="L71" s="104">
        <f t="shared" ca="1" si="18"/>
        <v>0</v>
      </c>
      <c r="M71" s="104" t="str">
        <f t="shared" si="17"/>
        <v/>
      </c>
      <c r="N71" s="104" t="str">
        <f t="shared" si="17"/>
        <v/>
      </c>
      <c r="O71" s="104" t="str">
        <f t="shared" si="17"/>
        <v/>
      </c>
      <c r="P71" s="104" t="str">
        <f t="shared" si="17"/>
        <v/>
      </c>
      <c r="Q71" s="104" t="str">
        <f t="shared" si="17"/>
        <v/>
      </c>
      <c r="R71" s="104" t="str">
        <f t="shared" si="17"/>
        <v/>
      </c>
      <c r="S71" s="104" t="str">
        <f t="shared" si="17"/>
        <v/>
      </c>
      <c r="T71" s="104" t="str">
        <f t="shared" si="17"/>
        <v/>
      </c>
      <c r="U71" s="104" t="str">
        <f t="shared" si="17"/>
        <v/>
      </c>
      <c r="V71" s="104" t="str">
        <f t="shared" si="17"/>
        <v/>
      </c>
      <c r="W71" s="104" t="str">
        <f t="shared" si="17"/>
        <v/>
      </c>
      <c r="X71" s="104" t="str">
        <f t="shared" si="17"/>
        <v/>
      </c>
      <c r="Y71" s="104" t="str">
        <f t="shared" si="17"/>
        <v/>
      </c>
      <c r="Z71" s="104" t="str">
        <f t="shared" ca="1" si="17"/>
        <v/>
      </c>
      <c r="AA71" s="104" t="str">
        <f t="shared" si="17"/>
        <v/>
      </c>
      <c r="AB71" s="104" t="str">
        <f t="shared" si="17"/>
        <v/>
      </c>
      <c r="AC71" s="104" t="str">
        <f t="shared" si="16"/>
        <v/>
      </c>
      <c r="AD71" s="104" t="str">
        <f t="shared" si="16"/>
        <v/>
      </c>
      <c r="AE71" s="104" t="str">
        <f t="shared" si="13"/>
        <v/>
      </c>
      <c r="AF71" s="104" t="str">
        <f t="shared" si="13"/>
        <v/>
      </c>
      <c r="AG71" s="104" t="str">
        <f t="shared" si="13"/>
        <v/>
      </c>
      <c r="AH71" s="104" t="str">
        <f t="shared" si="13"/>
        <v/>
      </c>
      <c r="AI71" s="104" t="str">
        <f t="shared" si="13"/>
        <v/>
      </c>
      <c r="AJ71" s="104" t="str">
        <f t="shared" si="13"/>
        <v/>
      </c>
    </row>
    <row r="72" spans="1:36" ht="28.8" x14ac:dyDescent="0.3">
      <c r="A72" s="102"/>
      <c r="B72" s="102"/>
      <c r="C72" s="102"/>
      <c r="D72" s="102"/>
      <c r="E72" s="104">
        <f t="shared" ca="1" si="14"/>
        <v>0</v>
      </c>
      <c r="F72" s="104" t="s">
        <v>187</v>
      </c>
      <c r="G72" s="93" t="s">
        <v>267</v>
      </c>
      <c r="H72" s="104">
        <f t="shared" ca="1" si="15"/>
        <v>0</v>
      </c>
      <c r="I72" s="104">
        <f ca="1">IF(H72="N",COUNTIF($H$1:$H72,"N"),0)</f>
        <v>0</v>
      </c>
      <c r="J72" s="104">
        <f ca="1">IF(H72="S",COUNTIF($H$1:$H72,"S")+MAX(I$1:I$121),0)</f>
        <v>0</v>
      </c>
      <c r="K72" s="104">
        <f ca="1">IF(H72="M",COUNTIF($H$1:$H72,"M")+MAX(J$1:J$121),0)</f>
        <v>0</v>
      </c>
      <c r="L72" s="104">
        <f t="shared" ca="1" si="18"/>
        <v>0</v>
      </c>
      <c r="M72" s="104" t="str">
        <f t="shared" si="17"/>
        <v/>
      </c>
      <c r="N72" s="104" t="str">
        <f t="shared" si="17"/>
        <v/>
      </c>
      <c r="O72" s="104" t="str">
        <f t="shared" si="17"/>
        <v/>
      </c>
      <c r="P72" s="104" t="str">
        <f t="shared" si="17"/>
        <v/>
      </c>
      <c r="Q72" s="104" t="str">
        <f t="shared" si="17"/>
        <v/>
      </c>
      <c r="R72" s="104" t="str">
        <f t="shared" si="17"/>
        <v/>
      </c>
      <c r="S72" s="104" t="str">
        <f t="shared" si="17"/>
        <v/>
      </c>
      <c r="T72" s="104" t="str">
        <f t="shared" si="17"/>
        <v/>
      </c>
      <c r="U72" s="104" t="str">
        <f t="shared" si="17"/>
        <v/>
      </c>
      <c r="V72" s="104" t="str">
        <f t="shared" si="17"/>
        <v/>
      </c>
      <c r="W72" s="104" t="str">
        <f t="shared" si="17"/>
        <v/>
      </c>
      <c r="X72" s="104" t="str">
        <f t="shared" si="17"/>
        <v/>
      </c>
      <c r="Y72" s="104" t="str">
        <f t="shared" si="17"/>
        <v/>
      </c>
      <c r="Z72" s="104" t="str">
        <f t="shared" si="17"/>
        <v/>
      </c>
      <c r="AA72" s="104" t="str">
        <f t="shared" ca="1" si="17"/>
        <v/>
      </c>
      <c r="AB72" s="104" t="str">
        <f t="shared" si="17"/>
        <v/>
      </c>
      <c r="AC72" s="104" t="str">
        <f t="shared" si="16"/>
        <v/>
      </c>
      <c r="AD72" s="104" t="str">
        <f t="shared" si="16"/>
        <v/>
      </c>
      <c r="AE72" s="104" t="str">
        <f t="shared" si="13"/>
        <v/>
      </c>
      <c r="AF72" s="104" t="str">
        <f t="shared" si="13"/>
        <v/>
      </c>
      <c r="AG72" s="104" t="str">
        <f t="shared" si="13"/>
        <v/>
      </c>
      <c r="AH72" s="104" t="str">
        <f t="shared" si="13"/>
        <v/>
      </c>
      <c r="AI72" s="104" t="str">
        <f t="shared" si="13"/>
        <v/>
      </c>
      <c r="AJ72" s="104" t="str">
        <f t="shared" si="13"/>
        <v/>
      </c>
    </row>
    <row r="73" spans="1:36" x14ac:dyDescent="0.3">
      <c r="A73" s="102"/>
      <c r="B73" s="102"/>
      <c r="C73" s="102"/>
      <c r="D73" s="102"/>
      <c r="E73" s="104">
        <f t="shared" ca="1" si="14"/>
        <v>0</v>
      </c>
      <c r="F73" s="104" t="s">
        <v>187</v>
      </c>
      <c r="G73" s="93" t="s">
        <v>268</v>
      </c>
      <c r="H73" s="104">
        <f t="shared" ca="1" si="15"/>
        <v>0</v>
      </c>
      <c r="I73" s="104">
        <f ca="1">IF(H73="N",COUNTIF($H$1:$H73,"N"),0)</f>
        <v>0</v>
      </c>
      <c r="J73" s="104">
        <f ca="1">IF(H73="S",COUNTIF($H$1:$H73,"S")+MAX(I$1:I$121),0)</f>
        <v>0</v>
      </c>
      <c r="K73" s="104">
        <f ca="1">IF(H73="M",COUNTIF($H$1:$H73,"M")+MAX(J$1:J$121),0)</f>
        <v>0</v>
      </c>
      <c r="L73" s="104">
        <f t="shared" ca="1" si="18"/>
        <v>0</v>
      </c>
      <c r="M73" s="104" t="str">
        <f t="shared" si="17"/>
        <v/>
      </c>
      <c r="N73" s="104" t="str">
        <f t="shared" si="17"/>
        <v/>
      </c>
      <c r="O73" s="104" t="str">
        <f t="shared" si="17"/>
        <v/>
      </c>
      <c r="P73" s="104" t="str">
        <f t="shared" si="17"/>
        <v/>
      </c>
      <c r="Q73" s="104" t="str">
        <f t="shared" si="17"/>
        <v/>
      </c>
      <c r="R73" s="104" t="str">
        <f t="shared" si="17"/>
        <v/>
      </c>
      <c r="S73" s="104" t="str">
        <f t="shared" si="17"/>
        <v/>
      </c>
      <c r="T73" s="104" t="str">
        <f t="shared" si="17"/>
        <v/>
      </c>
      <c r="U73" s="104" t="str">
        <f t="shared" si="17"/>
        <v/>
      </c>
      <c r="V73" s="104" t="str">
        <f t="shared" si="17"/>
        <v/>
      </c>
      <c r="W73" s="104" t="str">
        <f t="shared" si="17"/>
        <v/>
      </c>
      <c r="X73" s="104" t="str">
        <f t="shared" si="17"/>
        <v/>
      </c>
      <c r="Y73" s="104" t="str">
        <f t="shared" si="17"/>
        <v/>
      </c>
      <c r="Z73" s="104" t="str">
        <f t="shared" si="17"/>
        <v/>
      </c>
      <c r="AA73" s="104" t="str">
        <f t="shared" ca="1" si="17"/>
        <v/>
      </c>
      <c r="AB73" s="104" t="str">
        <f t="shared" si="17"/>
        <v/>
      </c>
      <c r="AC73" s="104" t="str">
        <f t="shared" si="16"/>
        <v/>
      </c>
      <c r="AD73" s="104" t="str">
        <f t="shared" si="16"/>
        <v/>
      </c>
      <c r="AE73" s="104" t="str">
        <f t="shared" si="13"/>
        <v/>
      </c>
      <c r="AF73" s="104" t="str">
        <f t="shared" si="13"/>
        <v/>
      </c>
      <c r="AG73" s="104" t="str">
        <f t="shared" si="13"/>
        <v/>
      </c>
      <c r="AH73" s="104" t="str">
        <f t="shared" si="13"/>
        <v/>
      </c>
      <c r="AI73" s="104" t="str">
        <f t="shared" si="13"/>
        <v/>
      </c>
      <c r="AJ73" s="104" t="str">
        <f t="shared" si="13"/>
        <v/>
      </c>
    </row>
    <row r="74" spans="1:36" x14ac:dyDescent="0.3">
      <c r="A74" s="102"/>
      <c r="B74" s="102"/>
      <c r="C74" s="102"/>
      <c r="D74" s="102"/>
      <c r="E74" s="104">
        <f t="shared" ca="1" si="14"/>
        <v>0</v>
      </c>
      <c r="F74" s="104" t="s">
        <v>187</v>
      </c>
      <c r="G74" s="93" t="s">
        <v>269</v>
      </c>
      <c r="H74" s="104">
        <f t="shared" ca="1" si="15"/>
        <v>0</v>
      </c>
      <c r="I74" s="104">
        <f ca="1">IF(H74="N",COUNTIF($H$1:$H74,"N"),0)</f>
        <v>0</v>
      </c>
      <c r="J74" s="104">
        <f ca="1">IF(H74="S",COUNTIF($H$1:$H74,"S")+MAX(I$1:I$121),0)</f>
        <v>0</v>
      </c>
      <c r="K74" s="104">
        <f ca="1">IF(H74="M",COUNTIF($H$1:$H74,"M")+MAX(J$1:J$121),0)</f>
        <v>0</v>
      </c>
      <c r="L74" s="104">
        <f t="shared" ca="1" si="18"/>
        <v>0</v>
      </c>
      <c r="M74" s="104" t="str">
        <f t="shared" si="17"/>
        <v/>
      </c>
      <c r="N74" s="104" t="str">
        <f t="shared" si="17"/>
        <v/>
      </c>
      <c r="O74" s="104" t="str">
        <f t="shared" si="17"/>
        <v/>
      </c>
      <c r="P74" s="104" t="str">
        <f t="shared" si="17"/>
        <v/>
      </c>
      <c r="Q74" s="104" t="str">
        <f t="shared" si="17"/>
        <v/>
      </c>
      <c r="R74" s="104" t="str">
        <f t="shared" si="17"/>
        <v/>
      </c>
      <c r="S74" s="104" t="str">
        <f t="shared" si="17"/>
        <v/>
      </c>
      <c r="T74" s="104" t="str">
        <f t="shared" si="17"/>
        <v/>
      </c>
      <c r="U74" s="104" t="str">
        <f t="shared" si="17"/>
        <v/>
      </c>
      <c r="V74" s="104" t="str">
        <f t="shared" si="17"/>
        <v/>
      </c>
      <c r="W74" s="104" t="str">
        <f t="shared" si="17"/>
        <v/>
      </c>
      <c r="X74" s="104" t="str">
        <f t="shared" si="17"/>
        <v/>
      </c>
      <c r="Y74" s="104" t="str">
        <f t="shared" si="17"/>
        <v/>
      </c>
      <c r="Z74" s="104" t="str">
        <f t="shared" si="17"/>
        <v/>
      </c>
      <c r="AA74" s="104" t="str">
        <f t="shared" ca="1" si="17"/>
        <v/>
      </c>
      <c r="AB74" s="104" t="str">
        <f t="shared" si="17"/>
        <v/>
      </c>
      <c r="AC74" s="104" t="str">
        <f t="shared" si="16"/>
        <v/>
      </c>
      <c r="AD74" s="104" t="str">
        <f t="shared" si="16"/>
        <v/>
      </c>
      <c r="AE74" s="104" t="str">
        <f t="shared" si="13"/>
        <v/>
      </c>
      <c r="AF74" s="104" t="str">
        <f t="shared" si="13"/>
        <v/>
      </c>
      <c r="AG74" s="104" t="str">
        <f t="shared" si="13"/>
        <v/>
      </c>
      <c r="AH74" s="104" t="str">
        <f t="shared" si="13"/>
        <v/>
      </c>
      <c r="AI74" s="104" t="str">
        <f t="shared" si="13"/>
        <v/>
      </c>
      <c r="AJ74" s="104" t="str">
        <f t="shared" si="13"/>
        <v/>
      </c>
    </row>
    <row r="75" spans="1:36" x14ac:dyDescent="0.3">
      <c r="A75" s="102"/>
      <c r="B75" s="102"/>
      <c r="C75" s="102"/>
      <c r="D75" s="102"/>
      <c r="E75" s="104">
        <f t="shared" ca="1" si="14"/>
        <v>0</v>
      </c>
      <c r="F75" s="104" t="s">
        <v>187</v>
      </c>
      <c r="G75" s="93" t="s">
        <v>270</v>
      </c>
      <c r="H75" s="104">
        <f t="shared" ca="1" si="15"/>
        <v>0</v>
      </c>
      <c r="I75" s="104">
        <f ca="1">IF(H75="N",COUNTIF($H$1:$H75,"N"),0)</f>
        <v>0</v>
      </c>
      <c r="J75" s="104">
        <f ca="1">IF(H75="S",COUNTIF($H$1:$H75,"S")+MAX(I$1:I$121),0)</f>
        <v>0</v>
      </c>
      <c r="K75" s="104">
        <f ca="1">IF(H75="M",COUNTIF($H$1:$H75,"M")+MAX(J$1:J$121),0)</f>
        <v>0</v>
      </c>
      <c r="L75" s="104">
        <f t="shared" ca="1" si="18"/>
        <v>0</v>
      </c>
      <c r="M75" s="104" t="str">
        <f t="shared" si="17"/>
        <v/>
      </c>
      <c r="N75" s="104" t="str">
        <f t="shared" si="17"/>
        <v/>
      </c>
      <c r="O75" s="104" t="str">
        <f t="shared" si="17"/>
        <v/>
      </c>
      <c r="P75" s="104" t="str">
        <f t="shared" si="17"/>
        <v/>
      </c>
      <c r="Q75" s="104" t="str">
        <f t="shared" si="17"/>
        <v/>
      </c>
      <c r="R75" s="104" t="str">
        <f t="shared" si="17"/>
        <v/>
      </c>
      <c r="S75" s="104" t="str">
        <f t="shared" si="17"/>
        <v/>
      </c>
      <c r="T75" s="104" t="str">
        <f t="shared" si="17"/>
        <v/>
      </c>
      <c r="U75" s="104" t="str">
        <f t="shared" si="17"/>
        <v/>
      </c>
      <c r="V75" s="104" t="str">
        <f t="shared" si="17"/>
        <v/>
      </c>
      <c r="W75" s="104" t="str">
        <f t="shared" si="17"/>
        <v/>
      </c>
      <c r="X75" s="104" t="str">
        <f t="shared" si="17"/>
        <v/>
      </c>
      <c r="Y75" s="104" t="str">
        <f t="shared" si="17"/>
        <v/>
      </c>
      <c r="Z75" s="104" t="str">
        <f t="shared" si="17"/>
        <v/>
      </c>
      <c r="AA75" s="104" t="str">
        <f t="shared" ca="1" si="17"/>
        <v/>
      </c>
      <c r="AB75" s="104" t="str">
        <f t="shared" si="17"/>
        <v/>
      </c>
      <c r="AC75" s="104" t="str">
        <f t="shared" si="16"/>
        <v/>
      </c>
      <c r="AD75" s="104" t="str">
        <f t="shared" si="16"/>
        <v/>
      </c>
      <c r="AE75" s="104" t="str">
        <f t="shared" si="13"/>
        <v/>
      </c>
      <c r="AF75" s="104" t="str">
        <f t="shared" si="13"/>
        <v/>
      </c>
      <c r="AG75" s="104" t="str">
        <f t="shared" si="13"/>
        <v/>
      </c>
      <c r="AH75" s="104" t="str">
        <f t="shared" si="13"/>
        <v/>
      </c>
      <c r="AI75" s="104" t="str">
        <f t="shared" si="13"/>
        <v/>
      </c>
      <c r="AJ75" s="104" t="str">
        <f t="shared" si="13"/>
        <v/>
      </c>
    </row>
    <row r="76" spans="1:36" x14ac:dyDescent="0.3">
      <c r="A76" s="102"/>
      <c r="B76" s="102"/>
      <c r="C76" s="102"/>
      <c r="D76" s="102"/>
      <c r="E76" s="104">
        <f t="shared" ca="1" si="14"/>
        <v>0</v>
      </c>
      <c r="F76" s="104" t="s">
        <v>187</v>
      </c>
      <c r="G76" s="93" t="s">
        <v>271</v>
      </c>
      <c r="H76" s="104">
        <f t="shared" ca="1" si="15"/>
        <v>0</v>
      </c>
      <c r="I76" s="104">
        <f ca="1">IF(H76="N",COUNTIF($H$1:$H76,"N"),0)</f>
        <v>0</v>
      </c>
      <c r="J76" s="104">
        <f ca="1">IF(H76="S",COUNTIF($H$1:$H76,"S")+MAX(I$1:I$121),0)</f>
        <v>0</v>
      </c>
      <c r="K76" s="104">
        <f ca="1">IF(H76="M",COUNTIF($H$1:$H76,"M")+MAX(J$1:J$121),0)</f>
        <v>0</v>
      </c>
      <c r="L76" s="104">
        <f t="shared" ca="1" si="18"/>
        <v>0</v>
      </c>
      <c r="M76" s="104" t="str">
        <f t="shared" si="17"/>
        <v/>
      </c>
      <c r="N76" s="104" t="str">
        <f t="shared" si="17"/>
        <v/>
      </c>
      <c r="O76" s="104" t="str">
        <f t="shared" si="17"/>
        <v/>
      </c>
      <c r="P76" s="104" t="str">
        <f t="shared" si="17"/>
        <v/>
      </c>
      <c r="Q76" s="104" t="str">
        <f t="shared" si="17"/>
        <v/>
      </c>
      <c r="R76" s="104" t="str">
        <f t="shared" si="17"/>
        <v/>
      </c>
      <c r="S76" s="104" t="str">
        <f t="shared" si="17"/>
        <v/>
      </c>
      <c r="T76" s="104" t="str">
        <f t="shared" si="17"/>
        <v/>
      </c>
      <c r="U76" s="104" t="str">
        <f t="shared" si="17"/>
        <v/>
      </c>
      <c r="V76" s="104" t="str">
        <f t="shared" si="17"/>
        <v/>
      </c>
      <c r="W76" s="104" t="str">
        <f t="shared" si="17"/>
        <v/>
      </c>
      <c r="X76" s="104" t="str">
        <f t="shared" si="17"/>
        <v/>
      </c>
      <c r="Y76" s="104" t="str">
        <f t="shared" si="17"/>
        <v/>
      </c>
      <c r="Z76" s="104" t="str">
        <f t="shared" si="17"/>
        <v/>
      </c>
      <c r="AA76" s="104" t="str">
        <f t="shared" ca="1" si="17"/>
        <v/>
      </c>
      <c r="AB76" s="104" t="str">
        <f t="shared" si="17"/>
        <v/>
      </c>
      <c r="AC76" s="104" t="str">
        <f t="shared" si="16"/>
        <v/>
      </c>
      <c r="AD76" s="104" t="str">
        <f t="shared" si="16"/>
        <v/>
      </c>
      <c r="AE76" s="104" t="str">
        <f t="shared" si="13"/>
        <v/>
      </c>
      <c r="AF76" s="104" t="str">
        <f t="shared" si="13"/>
        <v/>
      </c>
      <c r="AG76" s="104" t="str">
        <f t="shared" si="13"/>
        <v/>
      </c>
      <c r="AH76" s="104" t="str">
        <f t="shared" si="13"/>
        <v/>
      </c>
      <c r="AI76" s="104" t="str">
        <f t="shared" si="13"/>
        <v/>
      </c>
      <c r="AJ76" s="104" t="str">
        <f t="shared" si="13"/>
        <v/>
      </c>
    </row>
    <row r="77" spans="1:36" x14ac:dyDescent="0.3">
      <c r="A77" s="102"/>
      <c r="B77" s="102"/>
      <c r="C77" s="102"/>
      <c r="D77" s="102"/>
      <c r="E77" s="104">
        <f t="shared" ca="1" si="14"/>
        <v>0</v>
      </c>
      <c r="F77" s="104" t="s">
        <v>188</v>
      </c>
      <c r="G77" s="93" t="s">
        <v>272</v>
      </c>
      <c r="H77" s="104">
        <f t="shared" ca="1" si="15"/>
        <v>0</v>
      </c>
      <c r="I77" s="104">
        <f ca="1">IF(H77="N",COUNTIF($H$1:$H77,"N"),0)</f>
        <v>0</v>
      </c>
      <c r="J77" s="104">
        <f ca="1">IF(H77="S",COUNTIF($H$1:$H77,"S")+MAX(I$1:I$121),0)</f>
        <v>0</v>
      </c>
      <c r="K77" s="104">
        <f ca="1">IF(H77="M",COUNTIF($H$1:$H77,"M")+MAX(J$1:J$121),0)</f>
        <v>0</v>
      </c>
      <c r="L77" s="104">
        <f t="shared" ca="1" si="18"/>
        <v>0</v>
      </c>
      <c r="M77" s="104" t="str">
        <f t="shared" si="17"/>
        <v/>
      </c>
      <c r="N77" s="104" t="str">
        <f t="shared" si="17"/>
        <v/>
      </c>
      <c r="O77" s="104" t="str">
        <f t="shared" si="17"/>
        <v/>
      </c>
      <c r="P77" s="104" t="str">
        <f t="shared" si="17"/>
        <v/>
      </c>
      <c r="Q77" s="104" t="str">
        <f t="shared" si="17"/>
        <v/>
      </c>
      <c r="R77" s="104" t="str">
        <f t="shared" si="17"/>
        <v/>
      </c>
      <c r="S77" s="104" t="str">
        <f t="shared" si="17"/>
        <v/>
      </c>
      <c r="T77" s="104" t="str">
        <f t="shared" si="17"/>
        <v/>
      </c>
      <c r="U77" s="104" t="str">
        <f t="shared" si="17"/>
        <v/>
      </c>
      <c r="V77" s="104" t="str">
        <f t="shared" si="17"/>
        <v/>
      </c>
      <c r="W77" s="104" t="str">
        <f t="shared" si="17"/>
        <v/>
      </c>
      <c r="X77" s="104" t="str">
        <f t="shared" si="17"/>
        <v/>
      </c>
      <c r="Y77" s="104" t="str">
        <f t="shared" si="17"/>
        <v/>
      </c>
      <c r="Z77" s="104" t="str">
        <f t="shared" si="17"/>
        <v/>
      </c>
      <c r="AA77" s="104" t="str">
        <f t="shared" si="17"/>
        <v/>
      </c>
      <c r="AB77" s="104" t="str">
        <f t="shared" ca="1" si="17"/>
        <v/>
      </c>
      <c r="AC77" s="104" t="str">
        <f t="shared" si="16"/>
        <v/>
      </c>
      <c r="AD77" s="104" t="str">
        <f t="shared" si="16"/>
        <v/>
      </c>
      <c r="AE77" s="104" t="str">
        <f t="shared" si="13"/>
        <v/>
      </c>
      <c r="AF77" s="104" t="str">
        <f t="shared" si="13"/>
        <v/>
      </c>
      <c r="AG77" s="104" t="str">
        <f t="shared" si="13"/>
        <v/>
      </c>
      <c r="AH77" s="104" t="str">
        <f t="shared" si="13"/>
        <v/>
      </c>
      <c r="AI77" s="104" t="str">
        <f t="shared" si="13"/>
        <v/>
      </c>
      <c r="AJ77" s="104" t="str">
        <f t="shared" si="13"/>
        <v/>
      </c>
    </row>
    <row r="78" spans="1:36" x14ac:dyDescent="0.3">
      <c r="A78" s="102"/>
      <c r="B78" s="102"/>
      <c r="C78" s="102"/>
      <c r="D78" s="102"/>
      <c r="E78" s="104">
        <f t="shared" ca="1" si="14"/>
        <v>0</v>
      </c>
      <c r="F78" s="104" t="s">
        <v>188</v>
      </c>
      <c r="G78" s="93" t="s">
        <v>273</v>
      </c>
      <c r="H78" s="104">
        <f t="shared" ca="1" si="15"/>
        <v>0</v>
      </c>
      <c r="I78" s="104">
        <f ca="1">IF(H78="N",COUNTIF($H$1:$H78,"N"),0)</f>
        <v>0</v>
      </c>
      <c r="J78" s="104">
        <f ca="1">IF(H78="S",COUNTIF($H$1:$H78,"S")+MAX(I$1:I$121),0)</f>
        <v>0</v>
      </c>
      <c r="K78" s="104">
        <f ca="1">IF(H78="M",COUNTIF($H$1:$H78,"M")+MAX(J$1:J$121),0)</f>
        <v>0</v>
      </c>
      <c r="L78" s="104">
        <f t="shared" ca="1" si="18"/>
        <v>0</v>
      </c>
      <c r="M78" s="104" t="str">
        <f t="shared" si="17"/>
        <v/>
      </c>
      <c r="N78" s="104" t="str">
        <f t="shared" si="17"/>
        <v/>
      </c>
      <c r="O78" s="104" t="str">
        <f t="shared" si="17"/>
        <v/>
      </c>
      <c r="P78" s="104" t="str">
        <f t="shared" si="17"/>
        <v/>
      </c>
      <c r="Q78" s="104" t="str">
        <f t="shared" si="17"/>
        <v/>
      </c>
      <c r="R78" s="104" t="str">
        <f t="shared" si="17"/>
        <v/>
      </c>
      <c r="S78" s="104" t="str">
        <f t="shared" si="17"/>
        <v/>
      </c>
      <c r="T78" s="104" t="str">
        <f t="shared" si="17"/>
        <v/>
      </c>
      <c r="U78" s="104" t="str">
        <f t="shared" si="17"/>
        <v/>
      </c>
      <c r="V78" s="104" t="str">
        <f t="shared" si="17"/>
        <v/>
      </c>
      <c r="W78" s="104" t="str">
        <f t="shared" si="17"/>
        <v/>
      </c>
      <c r="X78" s="104" t="str">
        <f t="shared" si="17"/>
        <v/>
      </c>
      <c r="Y78" s="104" t="str">
        <f t="shared" si="17"/>
        <v/>
      </c>
      <c r="Z78" s="104" t="str">
        <f t="shared" si="17"/>
        <v/>
      </c>
      <c r="AA78" s="104" t="str">
        <f t="shared" si="17"/>
        <v/>
      </c>
      <c r="AB78" s="104" t="str">
        <f t="shared" ca="1" si="17"/>
        <v/>
      </c>
      <c r="AC78" s="104" t="str">
        <f t="shared" si="16"/>
        <v/>
      </c>
      <c r="AD78" s="104" t="str">
        <f t="shared" si="16"/>
        <v/>
      </c>
      <c r="AE78" s="104" t="str">
        <f t="shared" si="13"/>
        <v/>
      </c>
      <c r="AF78" s="104" t="str">
        <f t="shared" si="13"/>
        <v/>
      </c>
      <c r="AG78" s="104" t="str">
        <f t="shared" si="13"/>
        <v/>
      </c>
      <c r="AH78" s="104" t="str">
        <f t="shared" si="13"/>
        <v/>
      </c>
      <c r="AI78" s="104" t="str">
        <f t="shared" si="13"/>
        <v/>
      </c>
      <c r="AJ78" s="104" t="str">
        <f t="shared" si="13"/>
        <v/>
      </c>
    </row>
    <row r="79" spans="1:36" x14ac:dyDescent="0.3">
      <c r="A79" s="103"/>
      <c r="B79" s="103"/>
      <c r="C79" s="103"/>
      <c r="D79" s="103"/>
      <c r="E79" s="104">
        <f t="shared" ca="1" si="14"/>
        <v>0</v>
      </c>
      <c r="F79" s="104" t="s">
        <v>188</v>
      </c>
      <c r="G79" s="93" t="s">
        <v>274</v>
      </c>
      <c r="H79" s="104">
        <f t="shared" ref="H79" ca="1" si="19">VLOOKUP(G79,INDIRECT("'"&amp;F79&amp;"'!"&amp;"B:C"),2,FALSE)</f>
        <v>0</v>
      </c>
      <c r="I79" s="104">
        <f ca="1">IF(H79="N",COUNTIF($H$1:$H79,"N"),0)</f>
        <v>0</v>
      </c>
      <c r="J79" s="104">
        <f ca="1">IF(H79="S",COUNTIF($H$1:$H79,"S")+MAX(I$1:I$121),0)</f>
        <v>0</v>
      </c>
      <c r="K79" s="104">
        <f ca="1">IF(H79="M",COUNTIF($H$1:$H79,"M")+MAX(J$1:J$121),0)</f>
        <v>0</v>
      </c>
      <c r="L79" s="104">
        <f t="shared" ref="L79" ca="1" si="20">MAX(I79:K79)</f>
        <v>0</v>
      </c>
      <c r="M79" s="104" t="str">
        <f t="shared" si="17"/>
        <v/>
      </c>
      <c r="N79" s="104" t="str">
        <f t="shared" si="17"/>
        <v/>
      </c>
      <c r="O79" s="104" t="str">
        <f t="shared" si="17"/>
        <v/>
      </c>
      <c r="P79" s="104" t="str">
        <f t="shared" si="17"/>
        <v/>
      </c>
      <c r="Q79" s="104" t="str">
        <f t="shared" si="17"/>
        <v/>
      </c>
      <c r="R79" s="104" t="str">
        <f t="shared" si="17"/>
        <v/>
      </c>
      <c r="S79" s="104" t="str">
        <f t="shared" si="17"/>
        <v/>
      </c>
      <c r="T79" s="104" t="str">
        <f t="shared" si="17"/>
        <v/>
      </c>
      <c r="U79" s="104" t="str">
        <f t="shared" si="17"/>
        <v/>
      </c>
      <c r="V79" s="104" t="str">
        <f t="shared" si="17"/>
        <v/>
      </c>
      <c r="W79" s="104" t="str">
        <f t="shared" si="17"/>
        <v/>
      </c>
      <c r="X79" s="104" t="str">
        <f t="shared" si="17"/>
        <v/>
      </c>
      <c r="Y79" s="104" t="str">
        <f t="shared" si="17"/>
        <v/>
      </c>
      <c r="Z79" s="104" t="str">
        <f t="shared" si="17"/>
        <v/>
      </c>
      <c r="AA79" s="104" t="str">
        <f t="shared" si="17"/>
        <v/>
      </c>
      <c r="AB79" s="104" t="str">
        <f t="shared" ca="1" si="17"/>
        <v/>
      </c>
      <c r="AC79" s="104" t="str">
        <f t="shared" si="16"/>
        <v/>
      </c>
      <c r="AD79" s="104" t="str">
        <f t="shared" si="16"/>
        <v/>
      </c>
      <c r="AE79" s="104" t="str">
        <f t="shared" si="13"/>
        <v/>
      </c>
      <c r="AF79" s="104" t="str">
        <f t="shared" si="13"/>
        <v/>
      </c>
      <c r="AG79" s="104" t="str">
        <f t="shared" si="13"/>
        <v/>
      </c>
      <c r="AH79" s="104" t="str">
        <f t="shared" si="13"/>
        <v/>
      </c>
      <c r="AI79" s="104" t="str">
        <f t="shared" si="13"/>
        <v/>
      </c>
      <c r="AJ79" s="104" t="str">
        <f t="shared" si="13"/>
        <v/>
      </c>
    </row>
    <row r="80" spans="1:36" x14ac:dyDescent="0.3">
      <c r="A80" s="103"/>
      <c r="B80" s="103"/>
      <c r="C80" s="103"/>
      <c r="D80" s="103"/>
      <c r="E80" s="104">
        <f t="shared" ca="1" si="14"/>
        <v>0</v>
      </c>
      <c r="F80" s="104" t="s">
        <v>188</v>
      </c>
      <c r="G80" s="93" t="s">
        <v>275</v>
      </c>
      <c r="H80" s="104">
        <f t="shared" ref="H80:H88" ca="1" si="21">VLOOKUP(G80,INDIRECT("'"&amp;F80&amp;"'!"&amp;"B:C"),2,FALSE)</f>
        <v>0</v>
      </c>
      <c r="I80" s="104">
        <f ca="1">IF(H80="N",COUNTIF($H$1:$H80,"N"),0)</f>
        <v>0</v>
      </c>
      <c r="J80" s="104">
        <f ca="1">IF(H80="S",COUNTIF($H$1:$H80,"S")+MAX(I$1:I$121),0)</f>
        <v>0</v>
      </c>
      <c r="K80" s="104">
        <f ca="1">IF(H80="M",COUNTIF($H$1:$H80,"M")+MAX(J$1:J$121),0)</f>
        <v>0</v>
      </c>
      <c r="L80" s="104">
        <f t="shared" ref="L80:L88" ca="1" si="22">MAX(I80:K80)</f>
        <v>0</v>
      </c>
      <c r="M80" s="104" t="str">
        <f t="shared" si="17"/>
        <v/>
      </c>
      <c r="N80" s="104" t="str">
        <f t="shared" si="17"/>
        <v/>
      </c>
      <c r="O80" s="104" t="str">
        <f t="shared" si="17"/>
        <v/>
      </c>
      <c r="P80" s="104" t="str">
        <f t="shared" si="17"/>
        <v/>
      </c>
      <c r="Q80" s="104" t="str">
        <f t="shared" si="17"/>
        <v/>
      </c>
      <c r="R80" s="104" t="str">
        <f t="shared" si="17"/>
        <v/>
      </c>
      <c r="S80" s="104" t="str">
        <f t="shared" si="17"/>
        <v/>
      </c>
      <c r="T80" s="104" t="str">
        <f t="shared" si="17"/>
        <v/>
      </c>
      <c r="U80" s="104" t="str">
        <f t="shared" si="17"/>
        <v/>
      </c>
      <c r="V80" s="104" t="str">
        <f t="shared" si="17"/>
        <v/>
      </c>
      <c r="W80" s="104" t="str">
        <f t="shared" si="17"/>
        <v/>
      </c>
      <c r="X80" s="104" t="str">
        <f t="shared" si="17"/>
        <v/>
      </c>
      <c r="Y80" s="104" t="str">
        <f t="shared" si="17"/>
        <v/>
      </c>
      <c r="Z80" s="104" t="str">
        <f t="shared" si="17"/>
        <v/>
      </c>
      <c r="AA80" s="104" t="str">
        <f t="shared" si="17"/>
        <v/>
      </c>
      <c r="AB80" s="104" t="str">
        <f t="shared" ca="1" si="17"/>
        <v/>
      </c>
      <c r="AC80" s="104" t="str">
        <f t="shared" si="16"/>
        <v/>
      </c>
      <c r="AD80" s="104" t="str">
        <f t="shared" si="16"/>
        <v/>
      </c>
      <c r="AE80" s="104" t="str">
        <f t="shared" si="13"/>
        <v/>
      </c>
      <c r="AF80" s="104" t="str">
        <f t="shared" si="13"/>
        <v/>
      </c>
      <c r="AG80" s="104" t="str">
        <f t="shared" si="13"/>
        <v/>
      </c>
      <c r="AH80" s="104" t="str">
        <f t="shared" si="13"/>
        <v/>
      </c>
      <c r="AI80" s="104" t="str">
        <f t="shared" si="13"/>
        <v/>
      </c>
      <c r="AJ80" s="104" t="str">
        <f t="shared" si="13"/>
        <v/>
      </c>
    </row>
    <row r="81" spans="1:36" x14ac:dyDescent="0.3">
      <c r="A81" s="103"/>
      <c r="B81" s="103"/>
      <c r="C81" s="103"/>
      <c r="D81" s="103"/>
      <c r="E81" s="104">
        <f t="shared" ca="1" si="14"/>
        <v>0</v>
      </c>
      <c r="F81" s="104" t="s">
        <v>189</v>
      </c>
      <c r="G81" s="93" t="s">
        <v>276</v>
      </c>
      <c r="H81" s="104">
        <f t="shared" ca="1" si="21"/>
        <v>0</v>
      </c>
      <c r="I81" s="104">
        <f ca="1">IF(H81="N",COUNTIF($H$1:$H81,"N"),0)</f>
        <v>0</v>
      </c>
      <c r="J81" s="104">
        <f ca="1">IF(H81="S",COUNTIF($H$1:$H81,"S")+MAX(I$1:I$121),0)</f>
        <v>0</v>
      </c>
      <c r="K81" s="104">
        <f ca="1">IF(H81="M",COUNTIF($H$1:$H81,"M")+MAX(J$1:J$121),0)</f>
        <v>0</v>
      </c>
      <c r="L81" s="104">
        <f t="shared" ca="1" si="22"/>
        <v>0</v>
      </c>
      <c r="M81" s="104" t="str">
        <f t="shared" si="17"/>
        <v/>
      </c>
      <c r="N81" s="104" t="str">
        <f t="shared" si="17"/>
        <v/>
      </c>
      <c r="O81" s="104" t="str">
        <f t="shared" si="17"/>
        <v/>
      </c>
      <c r="P81" s="104" t="str">
        <f t="shared" si="17"/>
        <v/>
      </c>
      <c r="Q81" s="104" t="str">
        <f t="shared" si="17"/>
        <v/>
      </c>
      <c r="R81" s="104" t="str">
        <f t="shared" si="17"/>
        <v/>
      </c>
      <c r="S81" s="104" t="str">
        <f t="shared" si="17"/>
        <v/>
      </c>
      <c r="T81" s="104" t="str">
        <f t="shared" si="17"/>
        <v/>
      </c>
      <c r="U81" s="104" t="str">
        <f t="shared" si="17"/>
        <v/>
      </c>
      <c r="V81" s="104" t="str">
        <f t="shared" si="17"/>
        <v/>
      </c>
      <c r="W81" s="104" t="str">
        <f t="shared" si="17"/>
        <v/>
      </c>
      <c r="X81" s="104" t="str">
        <f t="shared" si="17"/>
        <v/>
      </c>
      <c r="Y81" s="104" t="str">
        <f t="shared" si="17"/>
        <v/>
      </c>
      <c r="Z81" s="104" t="str">
        <f t="shared" si="17"/>
        <v/>
      </c>
      <c r="AA81" s="104" t="str">
        <f t="shared" si="17"/>
        <v/>
      </c>
      <c r="AB81" s="104" t="str">
        <f t="shared" si="17"/>
        <v/>
      </c>
      <c r="AC81" s="104" t="str">
        <f t="shared" ca="1" si="16"/>
        <v/>
      </c>
      <c r="AD81" s="104" t="str">
        <f t="shared" si="16"/>
        <v/>
      </c>
      <c r="AE81" s="104" t="str">
        <f t="shared" si="13"/>
        <v/>
      </c>
      <c r="AF81" s="104" t="str">
        <f t="shared" si="13"/>
        <v/>
      </c>
      <c r="AG81" s="104" t="str">
        <f t="shared" si="13"/>
        <v/>
      </c>
      <c r="AH81" s="104" t="str">
        <f t="shared" si="13"/>
        <v/>
      </c>
      <c r="AI81" s="104" t="str">
        <f t="shared" si="13"/>
        <v/>
      </c>
      <c r="AJ81" s="104" t="str">
        <f t="shared" si="13"/>
        <v/>
      </c>
    </row>
    <row r="82" spans="1:36" x14ac:dyDescent="0.3">
      <c r="A82" s="103"/>
      <c r="B82" s="103"/>
      <c r="C82" s="103"/>
      <c r="D82" s="103"/>
      <c r="E82" s="104">
        <f t="shared" ca="1" si="14"/>
        <v>0</v>
      </c>
      <c r="F82" s="104" t="s">
        <v>189</v>
      </c>
      <c r="G82" s="93" t="s">
        <v>277</v>
      </c>
      <c r="H82" s="104">
        <f t="shared" ca="1" si="21"/>
        <v>0</v>
      </c>
      <c r="I82" s="104">
        <f ca="1">IF(H82="N",COUNTIF($H$1:$H82,"N"),0)</f>
        <v>0</v>
      </c>
      <c r="J82" s="104">
        <f ca="1">IF(H82="S",COUNTIF($H$1:$H82,"S")+MAX(I$1:I$121),0)</f>
        <v>0</v>
      </c>
      <c r="K82" s="104">
        <f ca="1">IF(H82="M",COUNTIF($H$1:$H82,"M")+MAX(J$1:J$121),0)</f>
        <v>0</v>
      </c>
      <c r="L82" s="104">
        <f t="shared" ca="1" si="22"/>
        <v>0</v>
      </c>
      <c r="M82" s="104" t="str">
        <f t="shared" si="17"/>
        <v/>
      </c>
      <c r="N82" s="104" t="str">
        <f t="shared" si="17"/>
        <v/>
      </c>
      <c r="O82" s="104" t="str">
        <f t="shared" si="17"/>
        <v/>
      </c>
      <c r="P82" s="104" t="str">
        <f t="shared" si="17"/>
        <v/>
      </c>
      <c r="Q82" s="104" t="str">
        <f t="shared" si="17"/>
        <v/>
      </c>
      <c r="R82" s="104" t="str">
        <f t="shared" si="17"/>
        <v/>
      </c>
      <c r="S82" s="104" t="str">
        <f t="shared" si="17"/>
        <v/>
      </c>
      <c r="T82" s="104" t="str">
        <f t="shared" si="17"/>
        <v/>
      </c>
      <c r="U82" s="104" t="str">
        <f t="shared" si="17"/>
        <v/>
      </c>
      <c r="V82" s="104" t="str">
        <f t="shared" si="17"/>
        <v/>
      </c>
      <c r="W82" s="104" t="str">
        <f t="shared" si="17"/>
        <v/>
      </c>
      <c r="X82" s="104" t="str">
        <f t="shared" si="17"/>
        <v/>
      </c>
      <c r="Y82" s="104" t="str">
        <f t="shared" si="17"/>
        <v/>
      </c>
      <c r="Z82" s="104" t="str">
        <f t="shared" si="17"/>
        <v/>
      </c>
      <c r="AA82" s="104" t="str">
        <f t="shared" si="17"/>
        <v/>
      </c>
      <c r="AB82" s="104" t="str">
        <f t="shared" si="17"/>
        <v/>
      </c>
      <c r="AC82" s="104" t="str">
        <f t="shared" ca="1" si="16"/>
        <v/>
      </c>
      <c r="AD82" s="104" t="str">
        <f t="shared" si="16"/>
        <v/>
      </c>
      <c r="AE82" s="104" t="str">
        <f t="shared" si="13"/>
        <v/>
      </c>
      <c r="AF82" s="104" t="str">
        <f t="shared" si="13"/>
        <v/>
      </c>
      <c r="AG82" s="104" t="str">
        <f t="shared" si="13"/>
        <v/>
      </c>
      <c r="AH82" s="104" t="str">
        <f t="shared" si="13"/>
        <v/>
      </c>
      <c r="AI82" s="104" t="str">
        <f t="shared" si="13"/>
        <v/>
      </c>
      <c r="AJ82" s="104" t="str">
        <f t="shared" si="13"/>
        <v/>
      </c>
    </row>
    <row r="83" spans="1:36" x14ac:dyDescent="0.3">
      <c r="A83" s="103"/>
      <c r="B83" s="103"/>
      <c r="C83" s="103"/>
      <c r="D83" s="103"/>
      <c r="E83" s="104">
        <f t="shared" ca="1" si="14"/>
        <v>0</v>
      </c>
      <c r="F83" s="104" t="s">
        <v>189</v>
      </c>
      <c r="G83" s="93" t="s">
        <v>278</v>
      </c>
      <c r="H83" s="104">
        <f t="shared" ca="1" si="21"/>
        <v>0</v>
      </c>
      <c r="I83" s="104">
        <f ca="1">IF(H83="N",COUNTIF($H$1:$H83,"N"),0)</f>
        <v>0</v>
      </c>
      <c r="J83" s="104">
        <f ca="1">IF(H83="S",COUNTIF($H$1:$H83,"S")+MAX(I$1:I$121),0)</f>
        <v>0</v>
      </c>
      <c r="K83" s="104">
        <f ca="1">IF(H83="M",COUNTIF($H$1:$H83,"M")+MAX(J$1:J$121),0)</f>
        <v>0</v>
      </c>
      <c r="L83" s="104">
        <f t="shared" ca="1" si="22"/>
        <v>0</v>
      </c>
      <c r="M83" s="104" t="str">
        <f t="shared" si="17"/>
        <v/>
      </c>
      <c r="N83" s="104" t="str">
        <f t="shared" si="17"/>
        <v/>
      </c>
      <c r="O83" s="104" t="str">
        <f t="shared" si="17"/>
        <v/>
      </c>
      <c r="P83" s="104" t="str">
        <f t="shared" si="17"/>
        <v/>
      </c>
      <c r="Q83" s="104" t="str">
        <f t="shared" si="17"/>
        <v/>
      </c>
      <c r="R83" s="104" t="str">
        <f t="shared" si="17"/>
        <v/>
      </c>
      <c r="S83" s="104" t="str">
        <f t="shared" si="17"/>
        <v/>
      </c>
      <c r="T83" s="104" t="str">
        <f t="shared" si="17"/>
        <v/>
      </c>
      <c r="U83" s="104" t="str">
        <f t="shared" si="17"/>
        <v/>
      </c>
      <c r="V83" s="104" t="str">
        <f t="shared" si="17"/>
        <v/>
      </c>
      <c r="W83" s="104" t="str">
        <f t="shared" si="17"/>
        <v/>
      </c>
      <c r="X83" s="104" t="str">
        <f t="shared" si="17"/>
        <v/>
      </c>
      <c r="Y83" s="104" t="str">
        <f t="shared" si="17"/>
        <v/>
      </c>
      <c r="Z83" s="104" t="str">
        <f t="shared" si="17"/>
        <v/>
      </c>
      <c r="AA83" s="104" t="str">
        <f t="shared" si="17"/>
        <v/>
      </c>
      <c r="AB83" s="104" t="str">
        <f t="shared" ref="AB83:AD98" si="23">IFERROR(IF(AB$5=$F83,VLOOKUP($H83,$B$2:$C$5,2,FALSE),""),"")</f>
        <v/>
      </c>
      <c r="AC83" s="104" t="str">
        <f t="shared" ca="1" si="23"/>
        <v/>
      </c>
      <c r="AD83" s="104" t="str">
        <f t="shared" si="23"/>
        <v/>
      </c>
      <c r="AE83" s="104" t="str">
        <f t="shared" si="13"/>
        <v/>
      </c>
      <c r="AF83" s="104" t="str">
        <f t="shared" si="13"/>
        <v/>
      </c>
      <c r="AG83" s="104" t="str">
        <f t="shared" si="13"/>
        <v/>
      </c>
      <c r="AH83" s="104" t="str">
        <f t="shared" si="13"/>
        <v/>
      </c>
      <c r="AI83" s="104" t="str">
        <f t="shared" si="13"/>
        <v/>
      </c>
      <c r="AJ83" s="104" t="str">
        <f t="shared" si="13"/>
        <v/>
      </c>
    </row>
    <row r="84" spans="1:36" x14ac:dyDescent="0.3">
      <c r="A84" s="103"/>
      <c r="B84" s="103"/>
      <c r="C84" s="103"/>
      <c r="D84" s="103"/>
      <c r="E84" s="104">
        <f t="shared" ca="1" si="14"/>
        <v>0</v>
      </c>
      <c r="F84" s="104" t="s">
        <v>189</v>
      </c>
      <c r="G84" s="93" t="s">
        <v>279</v>
      </c>
      <c r="H84" s="104">
        <f t="shared" ca="1" si="21"/>
        <v>0</v>
      </c>
      <c r="I84" s="104">
        <f ca="1">IF(H84="N",COUNTIF($H$1:$H84,"N"),0)</f>
        <v>0</v>
      </c>
      <c r="J84" s="104">
        <f ca="1">IF(H84="S",COUNTIF($H$1:$H84,"S")+MAX(I$1:I$121),0)</f>
        <v>0</v>
      </c>
      <c r="K84" s="104">
        <f ca="1">IF(H84="M",COUNTIF($H$1:$H84,"M")+MAX(J$1:J$121),0)</f>
        <v>0</v>
      </c>
      <c r="L84" s="104">
        <f t="shared" ca="1" si="22"/>
        <v>0</v>
      </c>
      <c r="M84" s="104" t="str">
        <f t="shared" ref="M84:AB99" si="24">IFERROR(IF(M$5=$F84,VLOOKUP($H84,$B$2:$C$5,2,FALSE),""),"")</f>
        <v/>
      </c>
      <c r="N84" s="104" t="str">
        <f t="shared" si="24"/>
        <v/>
      </c>
      <c r="O84" s="104" t="str">
        <f t="shared" si="24"/>
        <v/>
      </c>
      <c r="P84" s="104" t="str">
        <f t="shared" si="24"/>
        <v/>
      </c>
      <c r="Q84" s="104" t="str">
        <f t="shared" si="24"/>
        <v/>
      </c>
      <c r="R84" s="104" t="str">
        <f t="shared" si="24"/>
        <v/>
      </c>
      <c r="S84" s="104" t="str">
        <f t="shared" si="24"/>
        <v/>
      </c>
      <c r="T84" s="104" t="str">
        <f t="shared" si="24"/>
        <v/>
      </c>
      <c r="U84" s="104" t="str">
        <f t="shared" si="24"/>
        <v/>
      </c>
      <c r="V84" s="104" t="str">
        <f t="shared" si="24"/>
        <v/>
      </c>
      <c r="W84" s="104" t="str">
        <f t="shared" si="24"/>
        <v/>
      </c>
      <c r="X84" s="104" t="str">
        <f t="shared" si="24"/>
        <v/>
      </c>
      <c r="Y84" s="104" t="str">
        <f t="shared" si="24"/>
        <v/>
      </c>
      <c r="Z84" s="104" t="str">
        <f t="shared" si="24"/>
        <v/>
      </c>
      <c r="AA84" s="104" t="str">
        <f t="shared" si="24"/>
        <v/>
      </c>
      <c r="AB84" s="104" t="str">
        <f t="shared" si="24"/>
        <v/>
      </c>
      <c r="AC84" s="104" t="str">
        <f t="shared" ca="1" si="23"/>
        <v/>
      </c>
      <c r="AD84" s="104" t="str">
        <f t="shared" si="23"/>
        <v/>
      </c>
      <c r="AE84" s="104" t="str">
        <f t="shared" si="13"/>
        <v/>
      </c>
      <c r="AF84" s="104" t="str">
        <f t="shared" si="13"/>
        <v/>
      </c>
      <c r="AG84" s="104" t="str">
        <f t="shared" si="13"/>
        <v/>
      </c>
      <c r="AH84" s="104" t="str">
        <f t="shared" si="13"/>
        <v/>
      </c>
      <c r="AI84" s="104" t="str">
        <f t="shared" si="13"/>
        <v/>
      </c>
      <c r="AJ84" s="104" t="str">
        <f t="shared" si="13"/>
        <v/>
      </c>
    </row>
    <row r="85" spans="1:36" x14ac:dyDescent="0.3">
      <c r="A85" s="103"/>
      <c r="B85" s="103"/>
      <c r="C85" s="103"/>
      <c r="D85" s="103"/>
      <c r="E85" s="104">
        <f t="shared" ca="1" si="14"/>
        <v>0</v>
      </c>
      <c r="F85" s="104" t="s">
        <v>190</v>
      </c>
      <c r="G85" s="93" t="s">
        <v>280</v>
      </c>
      <c r="H85" s="104">
        <f t="shared" ca="1" si="21"/>
        <v>0</v>
      </c>
      <c r="I85" s="104">
        <f ca="1">IF(H85="N",COUNTIF($H$1:$H85,"N"),0)</f>
        <v>0</v>
      </c>
      <c r="J85" s="104">
        <f ca="1">IF(H85="S",COUNTIF($H$1:$H85,"S")+MAX(I$1:I$121),0)</f>
        <v>0</v>
      </c>
      <c r="K85" s="104">
        <f ca="1">IF(H85="M",COUNTIF($H$1:$H85,"M")+MAX(J$1:J$121),0)</f>
        <v>0</v>
      </c>
      <c r="L85" s="104">
        <f t="shared" ca="1" si="22"/>
        <v>0</v>
      </c>
      <c r="M85" s="104" t="str">
        <f t="shared" si="24"/>
        <v/>
      </c>
      <c r="N85" s="104" t="str">
        <f t="shared" si="24"/>
        <v/>
      </c>
      <c r="O85" s="104" t="str">
        <f t="shared" si="24"/>
        <v/>
      </c>
      <c r="P85" s="104" t="str">
        <f t="shared" si="24"/>
        <v/>
      </c>
      <c r="Q85" s="104" t="str">
        <f t="shared" si="24"/>
        <v/>
      </c>
      <c r="R85" s="104" t="str">
        <f t="shared" si="24"/>
        <v/>
      </c>
      <c r="S85" s="104" t="str">
        <f t="shared" si="24"/>
        <v/>
      </c>
      <c r="T85" s="104" t="str">
        <f t="shared" si="24"/>
        <v/>
      </c>
      <c r="U85" s="104" t="str">
        <f t="shared" si="24"/>
        <v/>
      </c>
      <c r="V85" s="104" t="str">
        <f t="shared" si="24"/>
        <v/>
      </c>
      <c r="W85" s="104" t="str">
        <f t="shared" si="24"/>
        <v/>
      </c>
      <c r="X85" s="104" t="str">
        <f t="shared" si="24"/>
        <v/>
      </c>
      <c r="Y85" s="104" t="str">
        <f t="shared" si="24"/>
        <v/>
      </c>
      <c r="Z85" s="104" t="str">
        <f t="shared" si="24"/>
        <v/>
      </c>
      <c r="AA85" s="104" t="str">
        <f t="shared" si="24"/>
        <v/>
      </c>
      <c r="AB85" s="104" t="str">
        <f t="shared" si="24"/>
        <v/>
      </c>
      <c r="AC85" s="104" t="str">
        <f t="shared" si="23"/>
        <v/>
      </c>
      <c r="AD85" s="104" t="str">
        <f t="shared" ca="1" si="23"/>
        <v/>
      </c>
      <c r="AE85" s="104" t="str">
        <f t="shared" si="13"/>
        <v/>
      </c>
      <c r="AF85" s="104" t="str">
        <f t="shared" si="13"/>
        <v/>
      </c>
      <c r="AG85" s="104" t="str">
        <f t="shared" si="13"/>
        <v/>
      </c>
      <c r="AH85" s="104" t="str">
        <f t="shared" si="13"/>
        <v/>
      </c>
      <c r="AI85" s="104" t="str">
        <f t="shared" si="13"/>
        <v/>
      </c>
      <c r="AJ85" s="104" t="str">
        <f t="shared" si="13"/>
        <v/>
      </c>
    </row>
    <row r="86" spans="1:36" x14ac:dyDescent="0.3">
      <c r="A86" s="103"/>
      <c r="B86" s="103"/>
      <c r="C86" s="103"/>
      <c r="D86" s="103"/>
      <c r="E86" s="104">
        <f t="shared" ca="1" si="14"/>
        <v>0</v>
      </c>
      <c r="F86" s="104" t="s">
        <v>190</v>
      </c>
      <c r="G86" s="93" t="s">
        <v>281</v>
      </c>
      <c r="H86" s="104">
        <f t="shared" ca="1" si="21"/>
        <v>0</v>
      </c>
      <c r="I86" s="104">
        <f ca="1">IF(H86="N",COUNTIF($H$1:$H86,"N"),0)</f>
        <v>0</v>
      </c>
      <c r="J86" s="104">
        <f ca="1">IF(H86="S",COUNTIF($H$1:$H86,"S")+MAX(I$1:I$121),0)</f>
        <v>0</v>
      </c>
      <c r="K86" s="104">
        <f ca="1">IF(H86="M",COUNTIF($H$1:$H86,"M")+MAX(J$1:J$121),0)</f>
        <v>0</v>
      </c>
      <c r="L86" s="104">
        <f t="shared" ca="1" si="22"/>
        <v>0</v>
      </c>
      <c r="M86" s="104" t="str">
        <f t="shared" si="24"/>
        <v/>
      </c>
      <c r="N86" s="104" t="str">
        <f t="shared" si="24"/>
        <v/>
      </c>
      <c r="O86" s="104" t="str">
        <f t="shared" si="24"/>
        <v/>
      </c>
      <c r="P86" s="104" t="str">
        <f t="shared" si="24"/>
        <v/>
      </c>
      <c r="Q86" s="104" t="str">
        <f t="shared" si="24"/>
        <v/>
      </c>
      <c r="R86" s="104" t="str">
        <f t="shared" si="24"/>
        <v/>
      </c>
      <c r="S86" s="104" t="str">
        <f t="shared" si="24"/>
        <v/>
      </c>
      <c r="T86" s="104" t="str">
        <f t="shared" si="24"/>
        <v/>
      </c>
      <c r="U86" s="104" t="str">
        <f t="shared" si="24"/>
        <v/>
      </c>
      <c r="V86" s="104" t="str">
        <f t="shared" si="24"/>
        <v/>
      </c>
      <c r="W86" s="104" t="str">
        <f t="shared" si="24"/>
        <v/>
      </c>
      <c r="X86" s="104" t="str">
        <f t="shared" si="24"/>
        <v/>
      </c>
      <c r="Y86" s="104" t="str">
        <f t="shared" si="24"/>
        <v/>
      </c>
      <c r="Z86" s="104" t="str">
        <f t="shared" si="24"/>
        <v/>
      </c>
      <c r="AA86" s="104" t="str">
        <f t="shared" si="24"/>
        <v/>
      </c>
      <c r="AB86" s="104" t="str">
        <f t="shared" si="24"/>
        <v/>
      </c>
      <c r="AC86" s="104" t="str">
        <f t="shared" si="23"/>
        <v/>
      </c>
      <c r="AD86" s="104" t="str">
        <f t="shared" ca="1" si="23"/>
        <v/>
      </c>
      <c r="AE86" s="104" t="str">
        <f t="shared" si="13"/>
        <v/>
      </c>
      <c r="AF86" s="104" t="str">
        <f t="shared" si="13"/>
        <v/>
      </c>
      <c r="AG86" s="104" t="str">
        <f t="shared" si="13"/>
        <v/>
      </c>
      <c r="AH86" s="104" t="str">
        <f t="shared" si="13"/>
        <v/>
      </c>
      <c r="AI86" s="104" t="str">
        <f t="shared" si="13"/>
        <v/>
      </c>
      <c r="AJ86" s="104" t="str">
        <f t="shared" si="13"/>
        <v/>
      </c>
    </row>
    <row r="87" spans="1:36" x14ac:dyDescent="0.3">
      <c r="A87" s="103"/>
      <c r="B87" s="103"/>
      <c r="C87" s="103"/>
      <c r="D87" s="103"/>
      <c r="E87" s="104">
        <f t="shared" ca="1" si="14"/>
        <v>0</v>
      </c>
      <c r="F87" s="104" t="s">
        <v>190</v>
      </c>
      <c r="G87" s="93" t="s">
        <v>282</v>
      </c>
      <c r="H87" s="104">
        <f t="shared" ca="1" si="21"/>
        <v>0</v>
      </c>
      <c r="I87" s="104">
        <f ca="1">IF(H87="N",COUNTIF($H$1:$H87,"N"),0)</f>
        <v>0</v>
      </c>
      <c r="J87" s="104">
        <f ca="1">IF(H87="S",COUNTIF($H$1:$H87,"S")+MAX(I$1:I$121),0)</f>
        <v>0</v>
      </c>
      <c r="K87" s="104">
        <f ca="1">IF(H87="M",COUNTIF($H$1:$H87,"M")+MAX(J$1:J$121),0)</f>
        <v>0</v>
      </c>
      <c r="L87" s="104">
        <f t="shared" ca="1" si="22"/>
        <v>0</v>
      </c>
      <c r="M87" s="104" t="str">
        <f t="shared" si="24"/>
        <v/>
      </c>
      <c r="N87" s="104" t="str">
        <f t="shared" si="24"/>
        <v/>
      </c>
      <c r="O87" s="104" t="str">
        <f t="shared" si="24"/>
        <v/>
      </c>
      <c r="P87" s="104" t="str">
        <f t="shared" si="24"/>
        <v/>
      </c>
      <c r="Q87" s="104" t="str">
        <f t="shared" si="24"/>
        <v/>
      </c>
      <c r="R87" s="104" t="str">
        <f t="shared" si="24"/>
        <v/>
      </c>
      <c r="S87" s="104" t="str">
        <f t="shared" si="24"/>
        <v/>
      </c>
      <c r="T87" s="104" t="str">
        <f t="shared" si="24"/>
        <v/>
      </c>
      <c r="U87" s="104" t="str">
        <f t="shared" si="24"/>
        <v/>
      </c>
      <c r="V87" s="104" t="str">
        <f t="shared" si="24"/>
        <v/>
      </c>
      <c r="W87" s="104" t="str">
        <f t="shared" si="24"/>
        <v/>
      </c>
      <c r="X87" s="104" t="str">
        <f t="shared" si="24"/>
        <v/>
      </c>
      <c r="Y87" s="104" t="str">
        <f t="shared" si="24"/>
        <v/>
      </c>
      <c r="Z87" s="104" t="str">
        <f t="shared" si="24"/>
        <v/>
      </c>
      <c r="AA87" s="104" t="str">
        <f t="shared" si="24"/>
        <v/>
      </c>
      <c r="AB87" s="104" t="str">
        <f t="shared" si="24"/>
        <v/>
      </c>
      <c r="AC87" s="104" t="str">
        <f t="shared" si="23"/>
        <v/>
      </c>
      <c r="AD87" s="104" t="str">
        <f t="shared" ca="1" si="23"/>
        <v/>
      </c>
      <c r="AE87" s="104" t="str">
        <f t="shared" si="13"/>
        <v/>
      </c>
      <c r="AF87" s="104" t="str">
        <f t="shared" si="13"/>
        <v/>
      </c>
      <c r="AG87" s="104" t="str">
        <f t="shared" si="13"/>
        <v/>
      </c>
      <c r="AH87" s="104" t="str">
        <f t="shared" si="13"/>
        <v/>
      </c>
      <c r="AI87" s="104" t="str">
        <f t="shared" si="13"/>
        <v/>
      </c>
      <c r="AJ87" s="104" t="str">
        <f t="shared" si="13"/>
        <v/>
      </c>
    </row>
    <row r="88" spans="1:36" x14ac:dyDescent="0.3">
      <c r="A88" s="103"/>
      <c r="B88" s="103"/>
      <c r="C88" s="103"/>
      <c r="D88" s="103"/>
      <c r="E88" s="104">
        <f t="shared" ca="1" si="14"/>
        <v>0</v>
      </c>
      <c r="F88" s="104" t="s">
        <v>191</v>
      </c>
      <c r="G88" s="93" t="s">
        <v>283</v>
      </c>
      <c r="H88" s="104">
        <f t="shared" ca="1" si="21"/>
        <v>0</v>
      </c>
      <c r="I88" s="104">
        <f ca="1">IF(H88="N",COUNTIF($H$1:$H88,"N"),0)</f>
        <v>0</v>
      </c>
      <c r="J88" s="104">
        <f ca="1">IF(H88="S",COUNTIF($H$1:$H88,"S")+MAX(I$1:I$121),0)</f>
        <v>0</v>
      </c>
      <c r="K88" s="104">
        <f ca="1">IF(H88="M",COUNTIF($H$1:$H88,"M")+MAX(J$1:J$121),0)</f>
        <v>0</v>
      </c>
      <c r="L88" s="104">
        <f t="shared" ca="1" si="22"/>
        <v>0</v>
      </c>
      <c r="M88" s="104" t="str">
        <f t="shared" si="24"/>
        <v/>
      </c>
      <c r="N88" s="104" t="str">
        <f t="shared" si="24"/>
        <v/>
      </c>
      <c r="O88" s="104" t="str">
        <f t="shared" si="24"/>
        <v/>
      </c>
      <c r="P88" s="104" t="str">
        <f t="shared" si="24"/>
        <v/>
      </c>
      <c r="Q88" s="104" t="str">
        <f t="shared" si="24"/>
        <v/>
      </c>
      <c r="R88" s="104" t="str">
        <f t="shared" si="24"/>
        <v/>
      </c>
      <c r="S88" s="104" t="str">
        <f t="shared" si="24"/>
        <v/>
      </c>
      <c r="T88" s="104" t="str">
        <f t="shared" si="24"/>
        <v/>
      </c>
      <c r="U88" s="104" t="str">
        <f t="shared" si="24"/>
        <v/>
      </c>
      <c r="V88" s="104" t="str">
        <f t="shared" si="24"/>
        <v/>
      </c>
      <c r="W88" s="104" t="str">
        <f t="shared" si="24"/>
        <v/>
      </c>
      <c r="X88" s="104" t="str">
        <f t="shared" si="24"/>
        <v/>
      </c>
      <c r="Y88" s="104" t="str">
        <f t="shared" si="24"/>
        <v/>
      </c>
      <c r="Z88" s="104" t="str">
        <f t="shared" si="24"/>
        <v/>
      </c>
      <c r="AA88" s="104" t="str">
        <f t="shared" si="24"/>
        <v/>
      </c>
      <c r="AB88" s="104" t="str">
        <f t="shared" si="24"/>
        <v/>
      </c>
      <c r="AC88" s="104" t="str">
        <f t="shared" si="23"/>
        <v/>
      </c>
      <c r="AD88" s="104" t="str">
        <f t="shared" si="23"/>
        <v/>
      </c>
      <c r="AE88" s="104" t="str">
        <f t="shared" ca="1" si="13"/>
        <v/>
      </c>
      <c r="AF88" s="104" t="str">
        <f t="shared" si="13"/>
        <v/>
      </c>
      <c r="AG88" s="104" t="str">
        <f t="shared" si="13"/>
        <v/>
      </c>
      <c r="AH88" s="104" t="str">
        <f t="shared" si="13"/>
        <v/>
      </c>
      <c r="AI88" s="104" t="str">
        <f t="shared" si="13"/>
        <v/>
      </c>
      <c r="AJ88" s="104" t="str">
        <f t="shared" si="13"/>
        <v/>
      </c>
    </row>
    <row r="89" spans="1:36" x14ac:dyDescent="0.3">
      <c r="A89" s="103"/>
      <c r="B89" s="103"/>
      <c r="C89" s="103"/>
      <c r="D89" s="103"/>
      <c r="E89" s="104">
        <f t="shared" ca="1" si="14"/>
        <v>0</v>
      </c>
      <c r="F89" s="104" t="s">
        <v>191</v>
      </c>
      <c r="G89" s="93" t="s">
        <v>284</v>
      </c>
      <c r="H89" s="104">
        <f t="shared" ref="H89:H122" ca="1" si="25">VLOOKUP(G89,INDIRECT("'"&amp;F89&amp;"'!"&amp;"B:C"),2,FALSE)</f>
        <v>0</v>
      </c>
      <c r="I89" s="104">
        <f ca="1">IF(H89="N",COUNTIF($H$1:$H89,"N"),0)</f>
        <v>0</v>
      </c>
      <c r="J89" s="104">
        <f ca="1">IF(H89="S",COUNTIF($H$1:$H89,"S")+MAX(I$1:I$121),0)</f>
        <v>0</v>
      </c>
      <c r="K89" s="104">
        <f ca="1">IF(H89="M",COUNTIF($H$1:$H89,"M")+MAX(J$1:J$121),0)</f>
        <v>0</v>
      </c>
      <c r="L89" s="104">
        <f t="shared" ref="L89:L122" ca="1" si="26">MAX(I89:K89)</f>
        <v>0</v>
      </c>
      <c r="M89" s="104" t="str">
        <f t="shared" si="24"/>
        <v/>
      </c>
      <c r="N89" s="104" t="str">
        <f t="shared" si="24"/>
        <v/>
      </c>
      <c r="O89" s="104" t="str">
        <f t="shared" si="24"/>
        <v/>
      </c>
      <c r="P89" s="104" t="str">
        <f t="shared" si="24"/>
        <v/>
      </c>
      <c r="Q89" s="104" t="str">
        <f t="shared" si="24"/>
        <v/>
      </c>
      <c r="R89" s="104" t="str">
        <f t="shared" si="24"/>
        <v/>
      </c>
      <c r="S89" s="104" t="str">
        <f t="shared" si="24"/>
        <v/>
      </c>
      <c r="T89" s="104" t="str">
        <f t="shared" si="24"/>
        <v/>
      </c>
      <c r="U89" s="104" t="str">
        <f t="shared" si="24"/>
        <v/>
      </c>
      <c r="V89" s="104" t="str">
        <f t="shared" si="24"/>
        <v/>
      </c>
      <c r="W89" s="104" t="str">
        <f t="shared" si="24"/>
        <v/>
      </c>
      <c r="X89" s="104" t="str">
        <f t="shared" si="24"/>
        <v/>
      </c>
      <c r="Y89" s="104" t="str">
        <f t="shared" si="24"/>
        <v/>
      </c>
      <c r="Z89" s="104" t="str">
        <f t="shared" si="24"/>
        <v/>
      </c>
      <c r="AA89" s="104" t="str">
        <f t="shared" si="24"/>
        <v/>
      </c>
      <c r="AB89" s="104" t="str">
        <f t="shared" si="24"/>
        <v/>
      </c>
      <c r="AC89" s="104" t="str">
        <f t="shared" si="23"/>
        <v/>
      </c>
      <c r="AD89" s="104" t="str">
        <f t="shared" si="23"/>
        <v/>
      </c>
      <c r="AE89" s="104" t="str">
        <f t="shared" ca="1" si="13"/>
        <v/>
      </c>
      <c r="AF89" s="104" t="str">
        <f t="shared" si="13"/>
        <v/>
      </c>
      <c r="AG89" s="104" t="str">
        <f t="shared" si="13"/>
        <v/>
      </c>
      <c r="AH89" s="104" t="str">
        <f t="shared" si="13"/>
        <v/>
      </c>
      <c r="AI89" s="104" t="str">
        <f t="shared" si="13"/>
        <v/>
      </c>
      <c r="AJ89" s="104" t="str">
        <f t="shared" si="13"/>
        <v/>
      </c>
    </row>
    <row r="90" spans="1:36" x14ac:dyDescent="0.3">
      <c r="A90" s="103"/>
      <c r="B90" s="103"/>
      <c r="C90" s="103"/>
      <c r="D90" s="103"/>
      <c r="E90" s="104">
        <f t="shared" ca="1" si="14"/>
        <v>0</v>
      </c>
      <c r="F90" s="104" t="s">
        <v>191</v>
      </c>
      <c r="G90" s="93" t="s">
        <v>285</v>
      </c>
      <c r="H90" s="104">
        <f t="shared" ca="1" si="25"/>
        <v>0</v>
      </c>
      <c r="I90" s="104">
        <f ca="1">IF(H90="N",COUNTIF($H$1:$H90,"N"),0)</f>
        <v>0</v>
      </c>
      <c r="J90" s="104">
        <f ca="1">IF(H90="S",COUNTIF($H$1:$H90,"S")+MAX(I$1:I$121),0)</f>
        <v>0</v>
      </c>
      <c r="K90" s="104">
        <f ca="1">IF(H90="M",COUNTIF($H$1:$H90,"M")+MAX(J$1:J$121),0)</f>
        <v>0</v>
      </c>
      <c r="L90" s="104">
        <f t="shared" ca="1" si="26"/>
        <v>0</v>
      </c>
      <c r="M90" s="104" t="str">
        <f t="shared" si="24"/>
        <v/>
      </c>
      <c r="N90" s="104" t="str">
        <f t="shared" si="24"/>
        <v/>
      </c>
      <c r="O90" s="104" t="str">
        <f t="shared" si="24"/>
        <v/>
      </c>
      <c r="P90" s="104" t="str">
        <f t="shared" si="24"/>
        <v/>
      </c>
      <c r="Q90" s="104" t="str">
        <f t="shared" si="24"/>
        <v/>
      </c>
      <c r="R90" s="104" t="str">
        <f t="shared" si="24"/>
        <v/>
      </c>
      <c r="S90" s="104" t="str">
        <f t="shared" si="24"/>
        <v/>
      </c>
      <c r="T90" s="104" t="str">
        <f t="shared" si="24"/>
        <v/>
      </c>
      <c r="U90" s="104" t="str">
        <f t="shared" si="24"/>
        <v/>
      </c>
      <c r="V90" s="104" t="str">
        <f t="shared" si="24"/>
        <v/>
      </c>
      <c r="W90" s="104" t="str">
        <f t="shared" si="24"/>
        <v/>
      </c>
      <c r="X90" s="104" t="str">
        <f t="shared" si="24"/>
        <v/>
      </c>
      <c r="Y90" s="104" t="str">
        <f t="shared" si="24"/>
        <v/>
      </c>
      <c r="Z90" s="104" t="str">
        <f t="shared" si="24"/>
        <v/>
      </c>
      <c r="AA90" s="104" t="str">
        <f t="shared" si="24"/>
        <v/>
      </c>
      <c r="AB90" s="104" t="str">
        <f t="shared" si="24"/>
        <v/>
      </c>
      <c r="AC90" s="104" t="str">
        <f t="shared" si="23"/>
        <v/>
      </c>
      <c r="AD90" s="104" t="str">
        <f t="shared" si="23"/>
        <v/>
      </c>
      <c r="AE90" s="104" t="str">
        <f t="shared" ca="1" si="13"/>
        <v/>
      </c>
      <c r="AF90" s="104" t="str">
        <f t="shared" si="13"/>
        <v/>
      </c>
      <c r="AG90" s="104" t="str">
        <f t="shared" si="13"/>
        <v/>
      </c>
      <c r="AH90" s="104" t="str">
        <f t="shared" si="13"/>
        <v/>
      </c>
      <c r="AI90" s="104" t="str">
        <f t="shared" si="13"/>
        <v/>
      </c>
      <c r="AJ90" s="104" t="str">
        <f t="shared" si="13"/>
        <v/>
      </c>
    </row>
    <row r="91" spans="1:36" x14ac:dyDescent="0.3">
      <c r="A91" s="103"/>
      <c r="B91" s="103"/>
      <c r="C91" s="103"/>
      <c r="D91" s="103"/>
      <c r="E91" s="104">
        <f t="shared" ca="1" si="14"/>
        <v>0</v>
      </c>
      <c r="F91" s="104" t="s">
        <v>191</v>
      </c>
      <c r="G91" s="93" t="s">
        <v>319</v>
      </c>
      <c r="H91" s="104">
        <f t="shared" ca="1" si="25"/>
        <v>0</v>
      </c>
      <c r="I91" s="104">
        <f ca="1">IF(H91="N",COUNTIF($H$1:$H91,"N"),0)</f>
        <v>0</v>
      </c>
      <c r="J91" s="104">
        <f ca="1">IF(H91="S",COUNTIF($H$1:$H91,"S")+MAX(I$1:I$121),0)</f>
        <v>0</v>
      </c>
      <c r="K91" s="104">
        <f ca="1">IF(H91="M",COUNTIF($H$1:$H91,"M")+MAX(J$1:J$121),0)</f>
        <v>0</v>
      </c>
      <c r="L91" s="104">
        <f t="shared" ca="1" si="26"/>
        <v>0</v>
      </c>
      <c r="M91" s="104" t="str">
        <f t="shared" si="24"/>
        <v/>
      </c>
      <c r="N91" s="104" t="str">
        <f t="shared" si="24"/>
        <v/>
      </c>
      <c r="O91" s="104" t="str">
        <f t="shared" si="24"/>
        <v/>
      </c>
      <c r="P91" s="104" t="str">
        <f t="shared" si="24"/>
        <v/>
      </c>
      <c r="Q91" s="104" t="str">
        <f t="shared" si="24"/>
        <v/>
      </c>
      <c r="R91" s="104" t="str">
        <f t="shared" si="24"/>
        <v/>
      </c>
      <c r="S91" s="104" t="str">
        <f t="shared" si="24"/>
        <v/>
      </c>
      <c r="T91" s="104" t="str">
        <f t="shared" si="24"/>
        <v/>
      </c>
      <c r="U91" s="104" t="str">
        <f t="shared" si="24"/>
        <v/>
      </c>
      <c r="V91" s="104" t="str">
        <f t="shared" si="24"/>
        <v/>
      </c>
      <c r="W91" s="104" t="str">
        <f t="shared" si="24"/>
        <v/>
      </c>
      <c r="X91" s="104" t="str">
        <f t="shared" si="24"/>
        <v/>
      </c>
      <c r="Y91" s="104" t="str">
        <f t="shared" si="24"/>
        <v/>
      </c>
      <c r="Z91" s="104" t="str">
        <f t="shared" si="24"/>
        <v/>
      </c>
      <c r="AA91" s="104" t="str">
        <f t="shared" si="24"/>
        <v/>
      </c>
      <c r="AB91" s="104" t="str">
        <f t="shared" si="24"/>
        <v/>
      </c>
      <c r="AC91" s="104" t="str">
        <f t="shared" si="23"/>
        <v/>
      </c>
      <c r="AD91" s="104" t="str">
        <f t="shared" si="23"/>
        <v/>
      </c>
      <c r="AE91" s="104" t="str">
        <f t="shared" ca="1" si="13"/>
        <v/>
      </c>
      <c r="AF91" s="104" t="str">
        <f t="shared" si="13"/>
        <v/>
      </c>
      <c r="AG91" s="104" t="str">
        <f t="shared" si="13"/>
        <v/>
      </c>
      <c r="AH91" s="104" t="str">
        <f t="shared" si="13"/>
        <v/>
      </c>
      <c r="AI91" s="104" t="str">
        <f t="shared" si="13"/>
        <v/>
      </c>
      <c r="AJ91" s="104" t="str">
        <f t="shared" si="13"/>
        <v/>
      </c>
    </row>
    <row r="92" spans="1:36" x14ac:dyDescent="0.3">
      <c r="A92" s="103"/>
      <c r="B92" s="103"/>
      <c r="C92" s="103"/>
      <c r="D92" s="103"/>
      <c r="E92" s="104">
        <f t="shared" ca="1" si="14"/>
        <v>0</v>
      </c>
      <c r="F92" s="104" t="s">
        <v>191</v>
      </c>
      <c r="G92" s="93" t="s">
        <v>286</v>
      </c>
      <c r="H92" s="104">
        <f t="shared" ca="1" si="25"/>
        <v>0</v>
      </c>
      <c r="I92" s="104">
        <f ca="1">IF(H92="N",COUNTIF($H$1:$H92,"N"),0)</f>
        <v>0</v>
      </c>
      <c r="J92" s="104">
        <f ca="1">IF(H92="S",COUNTIF($H$1:$H92,"S")+MAX(I$1:I$121),0)</f>
        <v>0</v>
      </c>
      <c r="K92" s="104">
        <f ca="1">IF(H92="M",COUNTIF($H$1:$H92,"M")+MAX(J$1:J$121),0)</f>
        <v>0</v>
      </c>
      <c r="L92" s="104">
        <f t="shared" ca="1" si="26"/>
        <v>0</v>
      </c>
      <c r="M92" s="104" t="str">
        <f t="shared" si="24"/>
        <v/>
      </c>
      <c r="N92" s="104" t="str">
        <f t="shared" si="24"/>
        <v/>
      </c>
      <c r="O92" s="104" t="str">
        <f t="shared" si="24"/>
        <v/>
      </c>
      <c r="P92" s="104" t="str">
        <f t="shared" si="24"/>
        <v/>
      </c>
      <c r="Q92" s="104" t="str">
        <f t="shared" si="24"/>
        <v/>
      </c>
      <c r="R92" s="104" t="str">
        <f t="shared" si="24"/>
        <v/>
      </c>
      <c r="S92" s="104" t="str">
        <f t="shared" si="24"/>
        <v/>
      </c>
      <c r="T92" s="104" t="str">
        <f t="shared" si="24"/>
        <v/>
      </c>
      <c r="U92" s="104" t="str">
        <f t="shared" si="24"/>
        <v/>
      </c>
      <c r="V92" s="104" t="str">
        <f t="shared" si="24"/>
        <v/>
      </c>
      <c r="W92" s="104" t="str">
        <f t="shared" si="24"/>
        <v/>
      </c>
      <c r="X92" s="104" t="str">
        <f t="shared" si="24"/>
        <v/>
      </c>
      <c r="Y92" s="104" t="str">
        <f t="shared" si="24"/>
        <v/>
      </c>
      <c r="Z92" s="104" t="str">
        <f t="shared" si="24"/>
        <v/>
      </c>
      <c r="AA92" s="104" t="str">
        <f t="shared" si="24"/>
        <v/>
      </c>
      <c r="AB92" s="104" t="str">
        <f t="shared" si="24"/>
        <v/>
      </c>
      <c r="AC92" s="104" t="str">
        <f t="shared" si="23"/>
        <v/>
      </c>
      <c r="AD92" s="104" t="str">
        <f t="shared" si="23"/>
        <v/>
      </c>
      <c r="AE92" s="104" t="str">
        <f t="shared" ca="1" si="13"/>
        <v/>
      </c>
      <c r="AF92" s="104" t="str">
        <f t="shared" si="13"/>
        <v/>
      </c>
      <c r="AG92" s="104" t="str">
        <f t="shared" si="13"/>
        <v/>
      </c>
      <c r="AH92" s="104" t="str">
        <f t="shared" si="13"/>
        <v/>
      </c>
      <c r="AI92" s="104" t="str">
        <f t="shared" si="13"/>
        <v/>
      </c>
      <c r="AJ92" s="104" t="str">
        <f t="shared" si="13"/>
        <v/>
      </c>
    </row>
    <row r="93" spans="1:36" ht="28.8" x14ac:dyDescent="0.3">
      <c r="A93" s="103"/>
      <c r="B93" s="103"/>
      <c r="C93" s="103"/>
      <c r="D93" s="103"/>
      <c r="E93" s="104" t="e">
        <f t="shared" ca="1" si="14"/>
        <v>#N/A</v>
      </c>
      <c r="F93" s="104" t="s">
        <v>191</v>
      </c>
      <c r="G93" s="93" t="s">
        <v>287</v>
      </c>
      <c r="H93" s="104" t="e">
        <f t="shared" ca="1" si="25"/>
        <v>#N/A</v>
      </c>
      <c r="I93" s="104" t="e">
        <f ca="1">IF(H93="N",COUNTIF($H$1:$H93,"N"),0)</f>
        <v>#N/A</v>
      </c>
      <c r="J93" s="104" t="e">
        <f ca="1">IF(H93="S",COUNTIF($H$1:$H93,"S")+MAX(I$1:I$121),0)</f>
        <v>#N/A</v>
      </c>
      <c r="K93" s="104" t="e">
        <f ca="1">IF(H93="M",COUNTIF($H$1:$H93,"M")+MAX(J$1:J$121),0)</f>
        <v>#N/A</v>
      </c>
      <c r="L93" s="104" t="e">
        <f t="shared" ca="1" si="26"/>
        <v>#N/A</v>
      </c>
      <c r="M93" s="104" t="str">
        <f t="shared" si="24"/>
        <v/>
      </c>
      <c r="N93" s="104" t="str">
        <f t="shared" si="24"/>
        <v/>
      </c>
      <c r="O93" s="104" t="str">
        <f t="shared" si="24"/>
        <v/>
      </c>
      <c r="P93" s="104" t="str">
        <f t="shared" si="24"/>
        <v/>
      </c>
      <c r="Q93" s="104" t="str">
        <f t="shared" si="24"/>
        <v/>
      </c>
      <c r="R93" s="104" t="str">
        <f t="shared" si="24"/>
        <v/>
      </c>
      <c r="S93" s="104" t="str">
        <f t="shared" si="24"/>
        <v/>
      </c>
      <c r="T93" s="104" t="str">
        <f t="shared" si="24"/>
        <v/>
      </c>
      <c r="U93" s="104" t="str">
        <f t="shared" si="24"/>
        <v/>
      </c>
      <c r="V93" s="104" t="str">
        <f t="shared" si="24"/>
        <v/>
      </c>
      <c r="W93" s="104" t="str">
        <f t="shared" si="24"/>
        <v/>
      </c>
      <c r="X93" s="104" t="str">
        <f t="shared" si="24"/>
        <v/>
      </c>
      <c r="Y93" s="104" t="str">
        <f t="shared" si="24"/>
        <v/>
      </c>
      <c r="Z93" s="104" t="str">
        <f t="shared" si="24"/>
        <v/>
      </c>
      <c r="AA93" s="104" t="str">
        <f t="shared" si="24"/>
        <v/>
      </c>
      <c r="AB93" s="104" t="str">
        <f t="shared" si="24"/>
        <v/>
      </c>
      <c r="AC93" s="104" t="str">
        <f t="shared" si="23"/>
        <v/>
      </c>
      <c r="AD93" s="104" t="str">
        <f t="shared" si="23"/>
        <v/>
      </c>
      <c r="AE93" s="104" t="str">
        <f t="shared" ca="1" si="13"/>
        <v/>
      </c>
      <c r="AF93" s="104" t="str">
        <f t="shared" si="13"/>
        <v/>
      </c>
      <c r="AG93" s="104" t="str">
        <f t="shared" si="13"/>
        <v/>
      </c>
      <c r="AH93" s="104" t="str">
        <f t="shared" si="13"/>
        <v/>
      </c>
      <c r="AI93" s="104" t="str">
        <f t="shared" si="13"/>
        <v/>
      </c>
      <c r="AJ93" s="104" t="str">
        <f t="shared" si="13"/>
        <v/>
      </c>
    </row>
    <row r="94" spans="1:36" x14ac:dyDescent="0.3">
      <c r="A94" s="103"/>
      <c r="B94" s="103"/>
      <c r="C94" s="103"/>
      <c r="D94" s="103"/>
      <c r="E94" s="104">
        <f t="shared" ca="1" si="14"/>
        <v>0</v>
      </c>
      <c r="F94" s="104" t="s">
        <v>191</v>
      </c>
      <c r="G94" s="93" t="s">
        <v>288</v>
      </c>
      <c r="H94" s="104">
        <f t="shared" ca="1" si="25"/>
        <v>0</v>
      </c>
      <c r="I94" s="104">
        <f ca="1">IF(H94="N",COUNTIF($H$1:$H94,"N"),0)</f>
        <v>0</v>
      </c>
      <c r="J94" s="104">
        <f ca="1">IF(H94="S",COUNTIF($H$1:$H94,"S")+MAX(I$1:I$121),0)</f>
        <v>0</v>
      </c>
      <c r="K94" s="104">
        <f ca="1">IF(H94="M",COUNTIF($H$1:$H94,"M")+MAX(J$1:J$121),0)</f>
        <v>0</v>
      </c>
      <c r="L94" s="104">
        <f t="shared" ca="1" si="26"/>
        <v>0</v>
      </c>
      <c r="M94" s="104" t="str">
        <f t="shared" si="24"/>
        <v/>
      </c>
      <c r="N94" s="104" t="str">
        <f t="shared" si="24"/>
        <v/>
      </c>
      <c r="O94" s="104" t="str">
        <f t="shared" si="24"/>
        <v/>
      </c>
      <c r="P94" s="104" t="str">
        <f t="shared" si="24"/>
        <v/>
      </c>
      <c r="Q94" s="104" t="str">
        <f t="shared" si="24"/>
        <v/>
      </c>
      <c r="R94" s="104" t="str">
        <f t="shared" si="24"/>
        <v/>
      </c>
      <c r="S94" s="104" t="str">
        <f t="shared" si="24"/>
        <v/>
      </c>
      <c r="T94" s="104" t="str">
        <f t="shared" si="24"/>
        <v/>
      </c>
      <c r="U94" s="104" t="str">
        <f t="shared" si="24"/>
        <v/>
      </c>
      <c r="V94" s="104" t="str">
        <f t="shared" si="24"/>
        <v/>
      </c>
      <c r="W94" s="104" t="str">
        <f t="shared" si="24"/>
        <v/>
      </c>
      <c r="X94" s="104" t="str">
        <f t="shared" si="24"/>
        <v/>
      </c>
      <c r="Y94" s="104" t="str">
        <f t="shared" si="24"/>
        <v/>
      </c>
      <c r="Z94" s="104" t="str">
        <f t="shared" si="24"/>
        <v/>
      </c>
      <c r="AA94" s="104" t="str">
        <f t="shared" si="24"/>
        <v/>
      </c>
      <c r="AB94" s="104" t="str">
        <f t="shared" si="24"/>
        <v/>
      </c>
      <c r="AC94" s="104" t="str">
        <f t="shared" si="23"/>
        <v/>
      </c>
      <c r="AD94" s="104" t="str">
        <f t="shared" si="23"/>
        <v/>
      </c>
      <c r="AE94" s="104" t="str">
        <f t="shared" ca="1" si="13"/>
        <v/>
      </c>
      <c r="AF94" s="104" t="str">
        <f t="shared" si="13"/>
        <v/>
      </c>
      <c r="AG94" s="104" t="str">
        <f t="shared" si="13"/>
        <v/>
      </c>
      <c r="AH94" s="104" t="str">
        <f t="shared" si="13"/>
        <v/>
      </c>
      <c r="AI94" s="104" t="str">
        <f t="shared" si="13"/>
        <v/>
      </c>
      <c r="AJ94" s="104" t="str">
        <f t="shared" si="13"/>
        <v/>
      </c>
    </row>
    <row r="95" spans="1:36" ht="28.8" x14ac:dyDescent="0.3">
      <c r="A95" s="103"/>
      <c r="B95" s="103"/>
      <c r="C95" s="103"/>
      <c r="D95" s="103"/>
      <c r="E95" s="104">
        <f t="shared" ca="1" si="14"/>
        <v>0</v>
      </c>
      <c r="F95" s="104" t="s">
        <v>192</v>
      </c>
      <c r="G95" s="93" t="s">
        <v>289</v>
      </c>
      <c r="H95" s="104">
        <f t="shared" ca="1" si="25"/>
        <v>0</v>
      </c>
      <c r="I95" s="104">
        <f ca="1">IF(H95="N",COUNTIF($H$1:$H95,"N"),0)</f>
        <v>0</v>
      </c>
      <c r="J95" s="104">
        <f ca="1">IF(H95="S",COUNTIF($H$1:$H95,"S")+MAX(I$1:I$121),0)</f>
        <v>0</v>
      </c>
      <c r="K95" s="104">
        <f ca="1">IF(H95="M",COUNTIF($H$1:$H95,"M")+MAX(J$1:J$121),0)</f>
        <v>0</v>
      </c>
      <c r="L95" s="104">
        <f t="shared" ca="1" si="26"/>
        <v>0</v>
      </c>
      <c r="M95" s="104" t="str">
        <f t="shared" si="24"/>
        <v/>
      </c>
      <c r="N95" s="104" t="str">
        <f t="shared" si="24"/>
        <v/>
      </c>
      <c r="O95" s="104" t="str">
        <f t="shared" si="24"/>
        <v/>
      </c>
      <c r="P95" s="104" t="str">
        <f t="shared" si="24"/>
        <v/>
      </c>
      <c r="Q95" s="104" t="str">
        <f t="shared" si="24"/>
        <v/>
      </c>
      <c r="R95" s="104" t="str">
        <f t="shared" si="24"/>
        <v/>
      </c>
      <c r="S95" s="104" t="str">
        <f t="shared" si="24"/>
        <v/>
      </c>
      <c r="T95" s="104" t="str">
        <f t="shared" si="24"/>
        <v/>
      </c>
      <c r="U95" s="104" t="str">
        <f t="shared" si="24"/>
        <v/>
      </c>
      <c r="V95" s="104" t="str">
        <f t="shared" si="24"/>
        <v/>
      </c>
      <c r="W95" s="104" t="str">
        <f t="shared" si="24"/>
        <v/>
      </c>
      <c r="X95" s="104" t="str">
        <f t="shared" si="24"/>
        <v/>
      </c>
      <c r="Y95" s="104" t="str">
        <f t="shared" si="24"/>
        <v/>
      </c>
      <c r="Z95" s="104" t="str">
        <f t="shared" si="24"/>
        <v/>
      </c>
      <c r="AA95" s="104" t="str">
        <f t="shared" si="24"/>
        <v/>
      </c>
      <c r="AB95" s="104" t="str">
        <f t="shared" si="24"/>
        <v/>
      </c>
      <c r="AC95" s="104" t="str">
        <f t="shared" si="23"/>
        <v/>
      </c>
      <c r="AD95" s="104" t="str">
        <f t="shared" si="23"/>
        <v/>
      </c>
      <c r="AE95" s="104" t="str">
        <f t="shared" si="13"/>
        <v/>
      </c>
      <c r="AF95" s="104" t="str">
        <f t="shared" ca="1" si="13"/>
        <v/>
      </c>
      <c r="AG95" s="104" t="str">
        <f t="shared" si="13"/>
        <v/>
      </c>
      <c r="AH95" s="104" t="str">
        <f t="shared" si="13"/>
        <v/>
      </c>
      <c r="AI95" s="104" t="str">
        <f t="shared" si="13"/>
        <v/>
      </c>
      <c r="AJ95" s="104" t="str">
        <f t="shared" si="13"/>
        <v/>
      </c>
    </row>
    <row r="96" spans="1:36" x14ac:dyDescent="0.3">
      <c r="A96" s="103"/>
      <c r="B96" s="103"/>
      <c r="C96" s="103"/>
      <c r="D96" s="103"/>
      <c r="E96" s="104">
        <f t="shared" ca="1" si="14"/>
        <v>0</v>
      </c>
      <c r="F96" s="104" t="s">
        <v>192</v>
      </c>
      <c r="G96" s="93" t="s">
        <v>290</v>
      </c>
      <c r="H96" s="104">
        <f t="shared" ca="1" si="25"/>
        <v>0</v>
      </c>
      <c r="I96" s="104">
        <f ca="1">IF(H96="N",COUNTIF($H$1:$H96,"N"),0)</f>
        <v>0</v>
      </c>
      <c r="J96" s="104">
        <f ca="1">IF(H96="S",COUNTIF($H$1:$H96,"S")+MAX(I$1:I$121),0)</f>
        <v>0</v>
      </c>
      <c r="K96" s="104">
        <f ca="1">IF(H96="M",COUNTIF($H$1:$H96,"M")+MAX(J$1:J$121),0)</f>
        <v>0</v>
      </c>
      <c r="L96" s="104">
        <f t="shared" ca="1" si="26"/>
        <v>0</v>
      </c>
      <c r="M96" s="104" t="str">
        <f t="shared" si="24"/>
        <v/>
      </c>
      <c r="N96" s="104" t="str">
        <f t="shared" si="24"/>
        <v/>
      </c>
      <c r="O96" s="104" t="str">
        <f t="shared" si="24"/>
        <v/>
      </c>
      <c r="P96" s="104" t="str">
        <f t="shared" si="24"/>
        <v/>
      </c>
      <c r="Q96" s="104" t="str">
        <f t="shared" si="24"/>
        <v/>
      </c>
      <c r="R96" s="104" t="str">
        <f t="shared" si="24"/>
        <v/>
      </c>
      <c r="S96" s="104" t="str">
        <f t="shared" si="24"/>
        <v/>
      </c>
      <c r="T96" s="104" t="str">
        <f t="shared" si="24"/>
        <v/>
      </c>
      <c r="U96" s="104" t="str">
        <f t="shared" si="24"/>
        <v/>
      </c>
      <c r="V96" s="104" t="str">
        <f t="shared" si="24"/>
        <v/>
      </c>
      <c r="W96" s="104" t="str">
        <f t="shared" si="24"/>
        <v/>
      </c>
      <c r="X96" s="104" t="str">
        <f t="shared" si="24"/>
        <v/>
      </c>
      <c r="Y96" s="104" t="str">
        <f t="shared" si="24"/>
        <v/>
      </c>
      <c r="Z96" s="104" t="str">
        <f t="shared" si="24"/>
        <v/>
      </c>
      <c r="AA96" s="104" t="str">
        <f t="shared" si="24"/>
        <v/>
      </c>
      <c r="AB96" s="104" t="str">
        <f t="shared" si="24"/>
        <v/>
      </c>
      <c r="AC96" s="104" t="str">
        <f t="shared" si="23"/>
        <v/>
      </c>
      <c r="AD96" s="104" t="str">
        <f t="shared" si="23"/>
        <v/>
      </c>
      <c r="AE96" s="104" t="str">
        <f t="shared" si="13"/>
        <v/>
      </c>
      <c r="AF96" s="104" t="str">
        <f t="shared" ca="1" si="13"/>
        <v/>
      </c>
      <c r="AG96" s="104" t="str">
        <f t="shared" si="13"/>
        <v/>
      </c>
      <c r="AH96" s="104" t="str">
        <f t="shared" si="13"/>
        <v/>
      </c>
      <c r="AI96" s="104" t="str">
        <f t="shared" si="13"/>
        <v/>
      </c>
      <c r="AJ96" s="104" t="str">
        <f t="shared" si="13"/>
        <v/>
      </c>
    </row>
    <row r="97" spans="1:36" x14ac:dyDescent="0.3">
      <c r="A97" s="103"/>
      <c r="B97" s="103"/>
      <c r="C97" s="103"/>
      <c r="D97" s="103"/>
      <c r="E97" s="104">
        <f t="shared" ca="1" si="14"/>
        <v>0</v>
      </c>
      <c r="F97" s="104" t="s">
        <v>192</v>
      </c>
      <c r="G97" s="93" t="s">
        <v>291</v>
      </c>
      <c r="H97" s="104">
        <f t="shared" ca="1" si="25"/>
        <v>0</v>
      </c>
      <c r="I97" s="104">
        <f ca="1">IF(H97="N",COUNTIF($H$1:$H97,"N"),0)</f>
        <v>0</v>
      </c>
      <c r="J97" s="104">
        <f ca="1">IF(H97="S",COUNTIF($H$1:$H97,"S")+MAX(I$1:I$121),0)</f>
        <v>0</v>
      </c>
      <c r="K97" s="104">
        <f ca="1">IF(H97="M",COUNTIF($H$1:$H97,"M")+MAX(J$1:J$121),0)</f>
        <v>0</v>
      </c>
      <c r="L97" s="104">
        <f t="shared" ca="1" si="26"/>
        <v>0</v>
      </c>
      <c r="M97" s="104" t="str">
        <f t="shared" si="24"/>
        <v/>
      </c>
      <c r="N97" s="104" t="str">
        <f t="shared" si="24"/>
        <v/>
      </c>
      <c r="O97" s="104" t="str">
        <f t="shared" si="24"/>
        <v/>
      </c>
      <c r="P97" s="104" t="str">
        <f t="shared" si="24"/>
        <v/>
      </c>
      <c r="Q97" s="104" t="str">
        <f t="shared" si="24"/>
        <v/>
      </c>
      <c r="R97" s="104" t="str">
        <f t="shared" si="24"/>
        <v/>
      </c>
      <c r="S97" s="104" t="str">
        <f t="shared" si="24"/>
        <v/>
      </c>
      <c r="T97" s="104" t="str">
        <f t="shared" si="24"/>
        <v/>
      </c>
      <c r="U97" s="104" t="str">
        <f t="shared" si="24"/>
        <v/>
      </c>
      <c r="V97" s="104" t="str">
        <f t="shared" si="24"/>
        <v/>
      </c>
      <c r="W97" s="104" t="str">
        <f t="shared" si="24"/>
        <v/>
      </c>
      <c r="X97" s="104" t="str">
        <f t="shared" si="24"/>
        <v/>
      </c>
      <c r="Y97" s="104" t="str">
        <f t="shared" si="24"/>
        <v/>
      </c>
      <c r="Z97" s="104" t="str">
        <f t="shared" si="24"/>
        <v/>
      </c>
      <c r="AA97" s="104" t="str">
        <f t="shared" si="24"/>
        <v/>
      </c>
      <c r="AB97" s="104" t="str">
        <f t="shared" si="24"/>
        <v/>
      </c>
      <c r="AC97" s="104" t="str">
        <f t="shared" si="23"/>
        <v/>
      </c>
      <c r="AD97" s="104" t="str">
        <f t="shared" si="23"/>
        <v/>
      </c>
      <c r="AE97" s="104" t="str">
        <f t="shared" si="13"/>
        <v/>
      </c>
      <c r="AF97" s="104" t="str">
        <f t="shared" ca="1" si="13"/>
        <v/>
      </c>
      <c r="AG97" s="104" t="str">
        <f t="shared" ref="AE97:AJ112" si="27">IFERROR(IF(AG$5=$F97,VLOOKUP($H97,$B$2:$C$5,2,FALSE),""),"")</f>
        <v/>
      </c>
      <c r="AH97" s="104" t="str">
        <f t="shared" si="27"/>
        <v/>
      </c>
      <c r="AI97" s="104" t="str">
        <f t="shared" si="27"/>
        <v/>
      </c>
      <c r="AJ97" s="104" t="str">
        <f t="shared" si="27"/>
        <v/>
      </c>
    </row>
    <row r="98" spans="1:36" x14ac:dyDescent="0.3">
      <c r="A98" s="103"/>
      <c r="B98" s="103"/>
      <c r="C98" s="103"/>
      <c r="D98" s="103"/>
      <c r="E98" s="104">
        <f t="shared" ca="1" si="14"/>
        <v>0</v>
      </c>
      <c r="F98" s="104" t="s">
        <v>192</v>
      </c>
      <c r="G98" s="93" t="s">
        <v>292</v>
      </c>
      <c r="H98" s="104">
        <f t="shared" ca="1" si="25"/>
        <v>0</v>
      </c>
      <c r="I98" s="104">
        <f ca="1">IF(H98="N",COUNTIF($H$1:$H98,"N"),0)</f>
        <v>0</v>
      </c>
      <c r="J98" s="104">
        <f ca="1">IF(H98="S",COUNTIF($H$1:$H98,"S")+MAX(I$1:I$121),0)</f>
        <v>0</v>
      </c>
      <c r="K98" s="104">
        <f ca="1">IF(H98="M",COUNTIF($H$1:$H98,"M")+MAX(J$1:J$121),0)</f>
        <v>0</v>
      </c>
      <c r="L98" s="104">
        <f t="shared" ca="1" si="26"/>
        <v>0</v>
      </c>
      <c r="M98" s="104" t="str">
        <f t="shared" si="24"/>
        <v/>
      </c>
      <c r="N98" s="104" t="str">
        <f t="shared" si="24"/>
        <v/>
      </c>
      <c r="O98" s="104" t="str">
        <f t="shared" si="24"/>
        <v/>
      </c>
      <c r="P98" s="104" t="str">
        <f t="shared" si="24"/>
        <v/>
      </c>
      <c r="Q98" s="104" t="str">
        <f t="shared" si="24"/>
        <v/>
      </c>
      <c r="R98" s="104" t="str">
        <f t="shared" si="24"/>
        <v/>
      </c>
      <c r="S98" s="104" t="str">
        <f t="shared" si="24"/>
        <v/>
      </c>
      <c r="T98" s="104" t="str">
        <f t="shared" si="24"/>
        <v/>
      </c>
      <c r="U98" s="104" t="str">
        <f t="shared" si="24"/>
        <v/>
      </c>
      <c r="V98" s="104" t="str">
        <f t="shared" si="24"/>
        <v/>
      </c>
      <c r="W98" s="104" t="str">
        <f t="shared" si="24"/>
        <v/>
      </c>
      <c r="X98" s="104" t="str">
        <f t="shared" si="24"/>
        <v/>
      </c>
      <c r="Y98" s="104" t="str">
        <f t="shared" si="24"/>
        <v/>
      </c>
      <c r="Z98" s="104" t="str">
        <f t="shared" si="24"/>
        <v/>
      </c>
      <c r="AA98" s="104" t="str">
        <f t="shared" si="24"/>
        <v/>
      </c>
      <c r="AB98" s="104" t="str">
        <f t="shared" si="24"/>
        <v/>
      </c>
      <c r="AC98" s="104" t="str">
        <f t="shared" si="23"/>
        <v/>
      </c>
      <c r="AD98" s="104" t="str">
        <f t="shared" si="23"/>
        <v/>
      </c>
      <c r="AE98" s="104" t="str">
        <f t="shared" si="27"/>
        <v/>
      </c>
      <c r="AF98" s="104" t="str">
        <f t="shared" ca="1" si="27"/>
        <v/>
      </c>
      <c r="AG98" s="104" t="str">
        <f t="shared" si="27"/>
        <v/>
      </c>
      <c r="AH98" s="104" t="str">
        <f t="shared" si="27"/>
        <v/>
      </c>
      <c r="AI98" s="104" t="str">
        <f t="shared" si="27"/>
        <v/>
      </c>
      <c r="AJ98" s="104" t="str">
        <f t="shared" si="27"/>
        <v/>
      </c>
    </row>
    <row r="99" spans="1:36" x14ac:dyDescent="0.3">
      <c r="A99" s="103"/>
      <c r="B99" s="103"/>
      <c r="C99" s="103"/>
      <c r="D99" s="103"/>
      <c r="E99" s="104">
        <f t="shared" ca="1" si="14"/>
        <v>0</v>
      </c>
      <c r="F99" s="104" t="s">
        <v>192</v>
      </c>
      <c r="G99" s="93" t="s">
        <v>294</v>
      </c>
      <c r="H99" s="104">
        <f t="shared" ca="1" si="25"/>
        <v>0</v>
      </c>
      <c r="I99" s="104">
        <f ca="1">IF(H99="N",COUNTIF($H$1:$H99,"N"),0)</f>
        <v>0</v>
      </c>
      <c r="J99" s="104">
        <f ca="1">IF(H99="S",COUNTIF($H$1:$H99,"S")+MAX(I$1:I$121),0)</f>
        <v>0</v>
      </c>
      <c r="K99" s="104">
        <f ca="1">IF(H99="M",COUNTIF($H$1:$H99,"M")+MAX(J$1:J$121),0)</f>
        <v>0</v>
      </c>
      <c r="L99" s="104">
        <f t="shared" ca="1" si="26"/>
        <v>0</v>
      </c>
      <c r="M99" s="104" t="str">
        <f t="shared" si="24"/>
        <v/>
      </c>
      <c r="N99" s="104" t="str">
        <f t="shared" si="24"/>
        <v/>
      </c>
      <c r="O99" s="104" t="str">
        <f t="shared" si="24"/>
        <v/>
      </c>
      <c r="P99" s="104" t="str">
        <f t="shared" si="24"/>
        <v/>
      </c>
      <c r="Q99" s="104" t="str">
        <f t="shared" si="24"/>
        <v/>
      </c>
      <c r="R99" s="104" t="str">
        <f t="shared" si="24"/>
        <v/>
      </c>
      <c r="S99" s="104" t="str">
        <f t="shared" si="24"/>
        <v/>
      </c>
      <c r="T99" s="104" t="str">
        <f t="shared" si="24"/>
        <v/>
      </c>
      <c r="U99" s="104" t="str">
        <f t="shared" si="24"/>
        <v/>
      </c>
      <c r="V99" s="104" t="str">
        <f t="shared" si="24"/>
        <v/>
      </c>
      <c r="W99" s="104" t="str">
        <f t="shared" si="24"/>
        <v/>
      </c>
      <c r="X99" s="104" t="str">
        <f t="shared" si="24"/>
        <v/>
      </c>
      <c r="Y99" s="104" t="str">
        <f t="shared" si="24"/>
        <v/>
      </c>
      <c r="Z99" s="104" t="str">
        <f t="shared" si="24"/>
        <v/>
      </c>
      <c r="AA99" s="104" t="str">
        <f t="shared" si="24"/>
        <v/>
      </c>
      <c r="AB99" s="104" t="str">
        <f t="shared" ref="AB99:AJ114" si="28">IFERROR(IF(AB$5=$F99,VLOOKUP($H99,$B$2:$C$5,2,FALSE),""),"")</f>
        <v/>
      </c>
      <c r="AC99" s="104" t="str">
        <f t="shared" si="28"/>
        <v/>
      </c>
      <c r="AD99" s="104" t="str">
        <f t="shared" si="28"/>
        <v/>
      </c>
      <c r="AE99" s="104" t="str">
        <f t="shared" si="27"/>
        <v/>
      </c>
      <c r="AF99" s="104" t="str">
        <f t="shared" ca="1" si="27"/>
        <v/>
      </c>
      <c r="AG99" s="104" t="str">
        <f t="shared" si="27"/>
        <v/>
      </c>
      <c r="AH99" s="104" t="str">
        <f t="shared" si="27"/>
        <v/>
      </c>
      <c r="AI99" s="104" t="str">
        <f t="shared" si="27"/>
        <v/>
      </c>
      <c r="AJ99" s="104" t="str">
        <f t="shared" si="27"/>
        <v/>
      </c>
    </row>
    <row r="100" spans="1:36" x14ac:dyDescent="0.3">
      <c r="A100" s="103"/>
      <c r="B100" s="103"/>
      <c r="C100" s="103"/>
      <c r="D100" s="103"/>
      <c r="E100" s="104">
        <f t="shared" ca="1" si="14"/>
        <v>0</v>
      </c>
      <c r="F100" s="104" t="s">
        <v>192</v>
      </c>
      <c r="G100" s="93" t="s">
        <v>293</v>
      </c>
      <c r="H100" s="104">
        <f t="shared" ca="1" si="25"/>
        <v>0</v>
      </c>
      <c r="I100" s="104">
        <f ca="1">IF(H100="N",COUNTIF($H$1:$H100,"N"),0)</f>
        <v>0</v>
      </c>
      <c r="J100" s="104">
        <f ca="1">IF(H100="S",COUNTIF($H$1:$H100,"S")+MAX(I$1:I$121),0)</f>
        <v>0</v>
      </c>
      <c r="K100" s="104">
        <f ca="1">IF(H100="M",COUNTIF($H$1:$H100,"M")+MAX(J$1:J$121),0)</f>
        <v>0</v>
      </c>
      <c r="L100" s="104">
        <f t="shared" ca="1" si="26"/>
        <v>0</v>
      </c>
      <c r="M100" s="104" t="str">
        <f t="shared" ref="M100:AB112" si="29">IFERROR(IF(M$5=$F100,VLOOKUP($H100,$B$2:$C$5,2,FALSE),""),"")</f>
        <v/>
      </c>
      <c r="N100" s="104" t="str">
        <f t="shared" si="29"/>
        <v/>
      </c>
      <c r="O100" s="104" t="str">
        <f t="shared" si="29"/>
        <v/>
      </c>
      <c r="P100" s="104" t="str">
        <f t="shared" si="29"/>
        <v/>
      </c>
      <c r="Q100" s="104" t="str">
        <f t="shared" si="29"/>
        <v/>
      </c>
      <c r="R100" s="104" t="str">
        <f t="shared" si="29"/>
        <v/>
      </c>
      <c r="S100" s="104" t="str">
        <f t="shared" si="29"/>
        <v/>
      </c>
      <c r="T100" s="104" t="str">
        <f t="shared" si="29"/>
        <v/>
      </c>
      <c r="U100" s="104" t="str">
        <f t="shared" si="29"/>
        <v/>
      </c>
      <c r="V100" s="104" t="str">
        <f t="shared" si="29"/>
        <v/>
      </c>
      <c r="W100" s="104" t="str">
        <f t="shared" si="29"/>
        <v/>
      </c>
      <c r="X100" s="104" t="str">
        <f t="shared" si="29"/>
        <v/>
      </c>
      <c r="Y100" s="104" t="str">
        <f t="shared" si="29"/>
        <v/>
      </c>
      <c r="Z100" s="104" t="str">
        <f t="shared" si="29"/>
        <v/>
      </c>
      <c r="AA100" s="104" t="str">
        <f t="shared" si="29"/>
        <v/>
      </c>
      <c r="AB100" s="104" t="str">
        <f t="shared" si="29"/>
        <v/>
      </c>
      <c r="AC100" s="104" t="str">
        <f t="shared" si="28"/>
        <v/>
      </c>
      <c r="AD100" s="104" t="str">
        <f t="shared" si="28"/>
        <v/>
      </c>
      <c r="AE100" s="104" t="str">
        <f t="shared" si="27"/>
        <v/>
      </c>
      <c r="AF100" s="104" t="str">
        <f t="shared" ca="1" si="27"/>
        <v/>
      </c>
      <c r="AG100" s="104" t="str">
        <f t="shared" si="27"/>
        <v/>
      </c>
      <c r="AH100" s="104" t="str">
        <f t="shared" si="27"/>
        <v/>
      </c>
      <c r="AI100" s="104" t="str">
        <f t="shared" si="27"/>
        <v/>
      </c>
      <c r="AJ100" s="104" t="str">
        <f t="shared" si="27"/>
        <v/>
      </c>
    </row>
    <row r="101" spans="1:36" x14ac:dyDescent="0.3">
      <c r="A101" s="103"/>
      <c r="B101" s="103"/>
      <c r="C101" s="103"/>
      <c r="D101" s="103"/>
      <c r="E101" s="104">
        <f t="shared" ca="1" si="14"/>
        <v>0</v>
      </c>
      <c r="F101" s="104" t="s">
        <v>193</v>
      </c>
      <c r="G101" s="93" t="s">
        <v>295</v>
      </c>
      <c r="H101" s="104">
        <f t="shared" ca="1" si="25"/>
        <v>0</v>
      </c>
      <c r="I101" s="104">
        <f ca="1">IF(H101="N",COUNTIF($H$1:$H101,"N"),0)</f>
        <v>0</v>
      </c>
      <c r="J101" s="104">
        <f ca="1">IF(H101="S",COUNTIF($H$1:$H101,"S")+MAX(I$1:I$121),0)</f>
        <v>0</v>
      </c>
      <c r="K101" s="104">
        <f ca="1">IF(H101="M",COUNTIF($H$1:$H101,"M")+MAX(J$1:J$121),0)</f>
        <v>0</v>
      </c>
      <c r="L101" s="104">
        <f t="shared" ca="1" si="26"/>
        <v>0</v>
      </c>
      <c r="M101" s="104" t="str">
        <f t="shared" si="29"/>
        <v/>
      </c>
      <c r="N101" s="104" t="str">
        <f t="shared" si="29"/>
        <v/>
      </c>
      <c r="O101" s="104" t="str">
        <f t="shared" si="29"/>
        <v/>
      </c>
      <c r="P101" s="104" t="str">
        <f t="shared" si="29"/>
        <v/>
      </c>
      <c r="Q101" s="104" t="str">
        <f t="shared" si="29"/>
        <v/>
      </c>
      <c r="R101" s="104" t="str">
        <f t="shared" si="29"/>
        <v/>
      </c>
      <c r="S101" s="104" t="str">
        <f t="shared" si="29"/>
        <v/>
      </c>
      <c r="T101" s="104" t="str">
        <f t="shared" si="29"/>
        <v/>
      </c>
      <c r="U101" s="104" t="str">
        <f t="shared" si="29"/>
        <v/>
      </c>
      <c r="V101" s="104" t="str">
        <f t="shared" si="29"/>
        <v/>
      </c>
      <c r="W101" s="104" t="str">
        <f t="shared" si="29"/>
        <v/>
      </c>
      <c r="X101" s="104" t="str">
        <f t="shared" si="29"/>
        <v/>
      </c>
      <c r="Y101" s="104" t="str">
        <f t="shared" si="29"/>
        <v/>
      </c>
      <c r="Z101" s="104" t="str">
        <f t="shared" si="29"/>
        <v/>
      </c>
      <c r="AA101" s="104" t="str">
        <f t="shared" si="29"/>
        <v/>
      </c>
      <c r="AB101" s="104" t="str">
        <f t="shared" si="29"/>
        <v/>
      </c>
      <c r="AC101" s="104" t="str">
        <f t="shared" si="28"/>
        <v/>
      </c>
      <c r="AD101" s="104" t="str">
        <f t="shared" si="28"/>
        <v/>
      </c>
      <c r="AE101" s="104" t="str">
        <f t="shared" si="27"/>
        <v/>
      </c>
      <c r="AF101" s="104" t="str">
        <f t="shared" si="27"/>
        <v/>
      </c>
      <c r="AG101" s="104" t="str">
        <f t="shared" ca="1" si="27"/>
        <v/>
      </c>
      <c r="AH101" s="104" t="str">
        <f t="shared" si="27"/>
        <v/>
      </c>
      <c r="AI101" s="104" t="str">
        <f t="shared" si="27"/>
        <v/>
      </c>
      <c r="AJ101" s="104" t="str">
        <f t="shared" si="27"/>
        <v/>
      </c>
    </row>
    <row r="102" spans="1:36" x14ac:dyDescent="0.3">
      <c r="A102" s="103"/>
      <c r="B102" s="103"/>
      <c r="C102" s="103"/>
      <c r="D102" s="103"/>
      <c r="E102" s="104">
        <f t="shared" ca="1" si="14"/>
        <v>0</v>
      </c>
      <c r="F102" s="104" t="s">
        <v>193</v>
      </c>
      <c r="G102" s="93" t="s">
        <v>296</v>
      </c>
      <c r="H102" s="104">
        <f t="shared" ca="1" si="25"/>
        <v>0</v>
      </c>
      <c r="I102" s="104">
        <f ca="1">IF(H102="N",COUNTIF($H$1:$H102,"N"),0)</f>
        <v>0</v>
      </c>
      <c r="J102" s="104">
        <f ca="1">IF(H102="S",COUNTIF($H$1:$H102,"S")+MAX(I$1:I$121),0)</f>
        <v>0</v>
      </c>
      <c r="K102" s="104">
        <f ca="1">IF(H102="M",COUNTIF($H$1:$H102,"M")+MAX(J$1:J$121),0)</f>
        <v>0</v>
      </c>
      <c r="L102" s="104">
        <f t="shared" ca="1" si="26"/>
        <v>0</v>
      </c>
      <c r="M102" s="104" t="str">
        <f t="shared" si="29"/>
        <v/>
      </c>
      <c r="N102" s="104" t="str">
        <f t="shared" si="29"/>
        <v/>
      </c>
      <c r="O102" s="104" t="str">
        <f t="shared" si="29"/>
        <v/>
      </c>
      <c r="P102" s="104" t="str">
        <f t="shared" si="29"/>
        <v/>
      </c>
      <c r="Q102" s="104" t="str">
        <f t="shared" si="29"/>
        <v/>
      </c>
      <c r="R102" s="104" t="str">
        <f t="shared" si="29"/>
        <v/>
      </c>
      <c r="S102" s="104" t="str">
        <f t="shared" si="29"/>
        <v/>
      </c>
      <c r="T102" s="104" t="str">
        <f t="shared" si="29"/>
        <v/>
      </c>
      <c r="U102" s="104" t="str">
        <f t="shared" si="29"/>
        <v/>
      </c>
      <c r="V102" s="104" t="str">
        <f t="shared" si="29"/>
        <v/>
      </c>
      <c r="W102" s="104" t="str">
        <f t="shared" si="29"/>
        <v/>
      </c>
      <c r="X102" s="104" t="str">
        <f t="shared" si="29"/>
        <v/>
      </c>
      <c r="Y102" s="104" t="str">
        <f t="shared" si="29"/>
        <v/>
      </c>
      <c r="Z102" s="104" t="str">
        <f t="shared" si="29"/>
        <v/>
      </c>
      <c r="AA102" s="104" t="str">
        <f t="shared" si="29"/>
        <v/>
      </c>
      <c r="AB102" s="104" t="str">
        <f t="shared" si="29"/>
        <v/>
      </c>
      <c r="AC102" s="104" t="str">
        <f t="shared" si="28"/>
        <v/>
      </c>
      <c r="AD102" s="104" t="str">
        <f t="shared" si="28"/>
        <v/>
      </c>
      <c r="AE102" s="104" t="str">
        <f t="shared" si="27"/>
        <v/>
      </c>
      <c r="AF102" s="104" t="str">
        <f t="shared" si="27"/>
        <v/>
      </c>
      <c r="AG102" s="104" t="str">
        <f t="shared" ca="1" si="27"/>
        <v/>
      </c>
      <c r="AH102" s="104" t="str">
        <f t="shared" si="27"/>
        <v/>
      </c>
      <c r="AI102" s="104" t="str">
        <f t="shared" si="27"/>
        <v/>
      </c>
      <c r="AJ102" s="104" t="str">
        <f t="shared" si="27"/>
        <v/>
      </c>
    </row>
    <row r="103" spans="1:36" x14ac:dyDescent="0.3">
      <c r="A103" s="103"/>
      <c r="B103" s="103"/>
      <c r="C103" s="103"/>
      <c r="D103" s="103"/>
      <c r="E103" s="104">
        <f t="shared" ca="1" si="14"/>
        <v>0</v>
      </c>
      <c r="F103" s="104" t="s">
        <v>193</v>
      </c>
      <c r="G103" s="93" t="s">
        <v>297</v>
      </c>
      <c r="H103" s="104">
        <f t="shared" ca="1" si="25"/>
        <v>0</v>
      </c>
      <c r="I103" s="104">
        <f ca="1">IF(H103="N",COUNTIF($H$1:$H103,"N"),0)</f>
        <v>0</v>
      </c>
      <c r="J103" s="104">
        <f ca="1">IF(H103="S",COUNTIF($H$1:$H103,"S")+MAX(I$1:I$121),0)</f>
        <v>0</v>
      </c>
      <c r="K103" s="104">
        <f ca="1">IF(H103="M",COUNTIF($H$1:$H103,"M")+MAX(J$1:J$121),0)</f>
        <v>0</v>
      </c>
      <c r="L103" s="104">
        <f t="shared" ca="1" si="26"/>
        <v>0</v>
      </c>
      <c r="M103" s="104" t="str">
        <f t="shared" si="29"/>
        <v/>
      </c>
      <c r="N103" s="104" t="str">
        <f t="shared" si="29"/>
        <v/>
      </c>
      <c r="O103" s="104" t="str">
        <f t="shared" si="29"/>
        <v/>
      </c>
      <c r="P103" s="104" t="str">
        <f t="shared" si="29"/>
        <v/>
      </c>
      <c r="Q103" s="104" t="str">
        <f t="shared" si="29"/>
        <v/>
      </c>
      <c r="R103" s="104" t="str">
        <f t="shared" si="29"/>
        <v/>
      </c>
      <c r="S103" s="104" t="str">
        <f t="shared" si="29"/>
        <v/>
      </c>
      <c r="T103" s="104" t="str">
        <f t="shared" si="29"/>
        <v/>
      </c>
      <c r="U103" s="104" t="str">
        <f t="shared" si="29"/>
        <v/>
      </c>
      <c r="V103" s="104" t="str">
        <f t="shared" si="29"/>
        <v/>
      </c>
      <c r="W103" s="104" t="str">
        <f t="shared" si="29"/>
        <v/>
      </c>
      <c r="X103" s="104" t="str">
        <f t="shared" si="29"/>
        <v/>
      </c>
      <c r="Y103" s="104" t="str">
        <f t="shared" si="29"/>
        <v/>
      </c>
      <c r="Z103" s="104" t="str">
        <f t="shared" si="29"/>
        <v/>
      </c>
      <c r="AA103" s="104" t="str">
        <f t="shared" si="29"/>
        <v/>
      </c>
      <c r="AB103" s="104" t="str">
        <f t="shared" si="29"/>
        <v/>
      </c>
      <c r="AC103" s="104" t="str">
        <f t="shared" si="28"/>
        <v/>
      </c>
      <c r="AD103" s="104" t="str">
        <f t="shared" si="28"/>
        <v/>
      </c>
      <c r="AE103" s="104" t="str">
        <f t="shared" si="27"/>
        <v/>
      </c>
      <c r="AF103" s="104" t="str">
        <f t="shared" si="27"/>
        <v/>
      </c>
      <c r="AG103" s="104" t="str">
        <f t="shared" ca="1" si="27"/>
        <v/>
      </c>
      <c r="AH103" s="104" t="str">
        <f t="shared" si="27"/>
        <v/>
      </c>
      <c r="AI103" s="104" t="str">
        <f t="shared" si="27"/>
        <v/>
      </c>
      <c r="AJ103" s="104" t="str">
        <f t="shared" si="27"/>
        <v/>
      </c>
    </row>
    <row r="104" spans="1:36" x14ac:dyDescent="0.3">
      <c r="A104" s="103"/>
      <c r="B104" s="103"/>
      <c r="C104" s="103"/>
      <c r="D104" s="103"/>
      <c r="E104" s="104">
        <f t="shared" ca="1" si="14"/>
        <v>0</v>
      </c>
      <c r="F104" s="104" t="s">
        <v>193</v>
      </c>
      <c r="G104" s="93" t="s">
        <v>299</v>
      </c>
      <c r="H104" s="104">
        <f t="shared" ca="1" si="25"/>
        <v>0</v>
      </c>
      <c r="I104" s="104">
        <f ca="1">IF(H104="N",COUNTIF($H$1:$H104,"N"),0)</f>
        <v>0</v>
      </c>
      <c r="J104" s="104">
        <f ca="1">IF(H104="S",COUNTIF($H$1:$H104,"S")+MAX(I$1:I$121),0)</f>
        <v>0</v>
      </c>
      <c r="K104" s="104">
        <f ca="1">IF(H104="M",COUNTIF($H$1:$H104,"M")+MAX(J$1:J$121),0)</f>
        <v>0</v>
      </c>
      <c r="L104" s="104">
        <f t="shared" ca="1" si="26"/>
        <v>0</v>
      </c>
      <c r="M104" s="104" t="str">
        <f t="shared" si="29"/>
        <v/>
      </c>
      <c r="N104" s="104" t="str">
        <f t="shared" si="29"/>
        <v/>
      </c>
      <c r="O104" s="104" t="str">
        <f t="shared" si="29"/>
        <v/>
      </c>
      <c r="P104" s="104" t="str">
        <f t="shared" si="29"/>
        <v/>
      </c>
      <c r="Q104" s="104" t="str">
        <f t="shared" si="29"/>
        <v/>
      </c>
      <c r="R104" s="104" t="str">
        <f t="shared" si="29"/>
        <v/>
      </c>
      <c r="S104" s="104" t="str">
        <f t="shared" si="29"/>
        <v/>
      </c>
      <c r="T104" s="104" t="str">
        <f t="shared" si="29"/>
        <v/>
      </c>
      <c r="U104" s="104" t="str">
        <f t="shared" si="29"/>
        <v/>
      </c>
      <c r="V104" s="104" t="str">
        <f t="shared" si="29"/>
        <v/>
      </c>
      <c r="W104" s="104" t="str">
        <f t="shared" si="29"/>
        <v/>
      </c>
      <c r="X104" s="104" t="str">
        <f t="shared" si="29"/>
        <v/>
      </c>
      <c r="Y104" s="104" t="str">
        <f t="shared" si="29"/>
        <v/>
      </c>
      <c r="Z104" s="104" t="str">
        <f t="shared" si="29"/>
        <v/>
      </c>
      <c r="AA104" s="104" t="str">
        <f t="shared" si="29"/>
        <v/>
      </c>
      <c r="AB104" s="104" t="str">
        <f t="shared" si="29"/>
        <v/>
      </c>
      <c r="AC104" s="104" t="str">
        <f t="shared" si="28"/>
        <v/>
      </c>
      <c r="AD104" s="104" t="str">
        <f t="shared" si="28"/>
        <v/>
      </c>
      <c r="AE104" s="104" t="str">
        <f t="shared" si="27"/>
        <v/>
      </c>
      <c r="AF104" s="104" t="str">
        <f t="shared" si="27"/>
        <v/>
      </c>
      <c r="AG104" s="104" t="str">
        <f t="shared" ca="1" si="27"/>
        <v/>
      </c>
      <c r="AH104" s="104" t="str">
        <f t="shared" si="27"/>
        <v/>
      </c>
      <c r="AI104" s="104" t="str">
        <f t="shared" si="27"/>
        <v/>
      </c>
      <c r="AJ104" s="104" t="str">
        <f t="shared" si="27"/>
        <v/>
      </c>
    </row>
    <row r="105" spans="1:36" x14ac:dyDescent="0.3">
      <c r="A105" s="103"/>
      <c r="B105" s="103"/>
      <c r="C105" s="103"/>
      <c r="D105" s="103"/>
      <c r="E105" s="104">
        <f t="shared" ca="1" si="14"/>
        <v>0</v>
      </c>
      <c r="F105" s="104" t="s">
        <v>193</v>
      </c>
      <c r="G105" s="93" t="s">
        <v>298</v>
      </c>
      <c r="H105" s="104">
        <f t="shared" ca="1" si="25"/>
        <v>0</v>
      </c>
      <c r="I105" s="104">
        <f ca="1">IF(H105="N",COUNTIF($H$1:$H105,"N"),0)</f>
        <v>0</v>
      </c>
      <c r="J105" s="104">
        <f ca="1">IF(H105="S",COUNTIF($H$1:$H105,"S")+MAX(I$1:I$121),0)</f>
        <v>0</v>
      </c>
      <c r="K105" s="104">
        <f ca="1">IF(H105="M",COUNTIF($H$1:$H105,"M")+MAX(J$1:J$121),0)</f>
        <v>0</v>
      </c>
      <c r="L105" s="104">
        <f t="shared" ca="1" si="26"/>
        <v>0</v>
      </c>
      <c r="M105" s="104" t="str">
        <f t="shared" si="29"/>
        <v/>
      </c>
      <c r="N105" s="104" t="str">
        <f t="shared" si="29"/>
        <v/>
      </c>
      <c r="O105" s="104" t="str">
        <f t="shared" si="29"/>
        <v/>
      </c>
      <c r="P105" s="104" t="str">
        <f t="shared" si="29"/>
        <v/>
      </c>
      <c r="Q105" s="104" t="str">
        <f t="shared" si="29"/>
        <v/>
      </c>
      <c r="R105" s="104" t="str">
        <f t="shared" si="29"/>
        <v/>
      </c>
      <c r="S105" s="104" t="str">
        <f t="shared" si="29"/>
        <v/>
      </c>
      <c r="T105" s="104" t="str">
        <f t="shared" si="29"/>
        <v/>
      </c>
      <c r="U105" s="104" t="str">
        <f t="shared" si="29"/>
        <v/>
      </c>
      <c r="V105" s="104" t="str">
        <f t="shared" si="29"/>
        <v/>
      </c>
      <c r="W105" s="104" t="str">
        <f t="shared" si="29"/>
        <v/>
      </c>
      <c r="X105" s="104" t="str">
        <f t="shared" si="29"/>
        <v/>
      </c>
      <c r="Y105" s="104" t="str">
        <f t="shared" si="29"/>
        <v/>
      </c>
      <c r="Z105" s="104" t="str">
        <f t="shared" si="29"/>
        <v/>
      </c>
      <c r="AA105" s="104" t="str">
        <f t="shared" si="29"/>
        <v/>
      </c>
      <c r="AB105" s="104" t="str">
        <f t="shared" si="29"/>
        <v/>
      </c>
      <c r="AC105" s="104" t="str">
        <f t="shared" si="28"/>
        <v/>
      </c>
      <c r="AD105" s="104" t="str">
        <f t="shared" si="28"/>
        <v/>
      </c>
      <c r="AE105" s="104" t="str">
        <f t="shared" si="27"/>
        <v/>
      </c>
      <c r="AF105" s="104" t="str">
        <f t="shared" si="27"/>
        <v/>
      </c>
      <c r="AG105" s="104" t="str">
        <f t="shared" ca="1" si="27"/>
        <v/>
      </c>
      <c r="AH105" s="104" t="str">
        <f t="shared" si="27"/>
        <v/>
      </c>
      <c r="AI105" s="104" t="str">
        <f t="shared" si="27"/>
        <v/>
      </c>
      <c r="AJ105" s="104" t="str">
        <f t="shared" si="27"/>
        <v/>
      </c>
    </row>
    <row r="106" spans="1:36" x14ac:dyDescent="0.3">
      <c r="A106" s="103"/>
      <c r="B106" s="103"/>
      <c r="C106" s="103"/>
      <c r="D106" s="103"/>
      <c r="E106" s="104">
        <f t="shared" ca="1" si="14"/>
        <v>0</v>
      </c>
      <c r="F106" s="104" t="s">
        <v>193</v>
      </c>
      <c r="G106" s="93" t="s">
        <v>201</v>
      </c>
      <c r="H106" s="104">
        <f t="shared" ca="1" si="25"/>
        <v>0</v>
      </c>
      <c r="I106" s="104">
        <f ca="1">IF(H106="N",COUNTIF($H$1:$H106,"N"),0)</f>
        <v>0</v>
      </c>
      <c r="J106" s="104">
        <f ca="1">IF(H106="S",COUNTIF($H$1:$H106,"S")+MAX(I$1:I$121),0)</f>
        <v>0</v>
      </c>
      <c r="K106" s="104">
        <f ca="1">IF(H106="M",COUNTIF($H$1:$H106,"M")+MAX(J$1:J$121),0)</f>
        <v>0</v>
      </c>
      <c r="L106" s="104">
        <f t="shared" ca="1" si="26"/>
        <v>0</v>
      </c>
      <c r="M106" s="104" t="str">
        <f t="shared" si="29"/>
        <v/>
      </c>
      <c r="N106" s="104" t="str">
        <f t="shared" si="29"/>
        <v/>
      </c>
      <c r="O106" s="104" t="str">
        <f t="shared" si="29"/>
        <v/>
      </c>
      <c r="P106" s="104" t="str">
        <f t="shared" si="29"/>
        <v/>
      </c>
      <c r="Q106" s="104" t="str">
        <f t="shared" si="29"/>
        <v/>
      </c>
      <c r="R106" s="104" t="str">
        <f t="shared" si="29"/>
        <v/>
      </c>
      <c r="S106" s="104" t="str">
        <f t="shared" si="29"/>
        <v/>
      </c>
      <c r="T106" s="104" t="str">
        <f t="shared" si="29"/>
        <v/>
      </c>
      <c r="U106" s="104" t="str">
        <f t="shared" si="29"/>
        <v/>
      </c>
      <c r="V106" s="104" t="str">
        <f t="shared" si="29"/>
        <v/>
      </c>
      <c r="W106" s="104" t="str">
        <f t="shared" si="29"/>
        <v/>
      </c>
      <c r="X106" s="104" t="str">
        <f t="shared" si="29"/>
        <v/>
      </c>
      <c r="Y106" s="104" t="str">
        <f t="shared" si="29"/>
        <v/>
      </c>
      <c r="Z106" s="104" t="str">
        <f t="shared" si="29"/>
        <v/>
      </c>
      <c r="AA106" s="104" t="str">
        <f t="shared" si="29"/>
        <v/>
      </c>
      <c r="AB106" s="104" t="str">
        <f t="shared" si="29"/>
        <v/>
      </c>
      <c r="AC106" s="104" t="str">
        <f t="shared" si="28"/>
        <v/>
      </c>
      <c r="AD106" s="104" t="str">
        <f t="shared" si="28"/>
        <v/>
      </c>
      <c r="AE106" s="104" t="str">
        <f t="shared" si="27"/>
        <v/>
      </c>
      <c r="AF106" s="104" t="str">
        <f t="shared" si="27"/>
        <v/>
      </c>
      <c r="AG106" s="104" t="str">
        <f t="shared" ca="1" si="27"/>
        <v/>
      </c>
      <c r="AH106" s="104" t="str">
        <f t="shared" si="27"/>
        <v/>
      </c>
      <c r="AI106" s="104" t="str">
        <f t="shared" si="27"/>
        <v/>
      </c>
      <c r="AJ106" s="104" t="str">
        <f t="shared" si="27"/>
        <v/>
      </c>
    </row>
    <row r="107" spans="1:36" x14ac:dyDescent="0.3">
      <c r="A107" s="103"/>
      <c r="B107" s="103"/>
      <c r="C107" s="103"/>
      <c r="D107" s="103"/>
      <c r="E107" s="104">
        <f t="shared" ca="1" si="14"/>
        <v>0</v>
      </c>
      <c r="F107" s="104" t="s">
        <v>194</v>
      </c>
      <c r="G107" s="93" t="s">
        <v>300</v>
      </c>
      <c r="H107" s="104">
        <f t="shared" ca="1" si="25"/>
        <v>0</v>
      </c>
      <c r="I107" s="104">
        <f ca="1">IF(H107="N",COUNTIF($H$1:$H107,"N"),0)</f>
        <v>0</v>
      </c>
      <c r="J107" s="104">
        <f ca="1">IF(H107="S",COUNTIF($H$1:$H107,"S")+MAX(I$1:I$121),0)</f>
        <v>0</v>
      </c>
      <c r="K107" s="104">
        <f ca="1">IF(H107="M",COUNTIF($H$1:$H107,"M")+MAX(J$1:J$121),0)</f>
        <v>0</v>
      </c>
      <c r="L107" s="104">
        <f t="shared" ca="1" si="26"/>
        <v>0</v>
      </c>
      <c r="M107" s="104" t="str">
        <f t="shared" si="29"/>
        <v/>
      </c>
      <c r="N107" s="104" t="str">
        <f t="shared" si="29"/>
        <v/>
      </c>
      <c r="O107" s="104" t="str">
        <f t="shared" si="29"/>
        <v/>
      </c>
      <c r="P107" s="104" t="str">
        <f t="shared" si="29"/>
        <v/>
      </c>
      <c r="Q107" s="104" t="str">
        <f t="shared" si="29"/>
        <v/>
      </c>
      <c r="R107" s="104" t="str">
        <f t="shared" si="29"/>
        <v/>
      </c>
      <c r="S107" s="104" t="str">
        <f t="shared" si="29"/>
        <v/>
      </c>
      <c r="T107" s="104" t="str">
        <f t="shared" si="29"/>
        <v/>
      </c>
      <c r="U107" s="104" t="str">
        <f t="shared" si="29"/>
        <v/>
      </c>
      <c r="V107" s="104" t="str">
        <f t="shared" si="29"/>
        <v/>
      </c>
      <c r="W107" s="104" t="str">
        <f t="shared" si="29"/>
        <v/>
      </c>
      <c r="X107" s="104" t="str">
        <f t="shared" si="29"/>
        <v/>
      </c>
      <c r="Y107" s="104" t="str">
        <f t="shared" si="29"/>
        <v/>
      </c>
      <c r="Z107" s="104" t="str">
        <f t="shared" si="29"/>
        <v/>
      </c>
      <c r="AA107" s="104" t="str">
        <f t="shared" si="29"/>
        <v/>
      </c>
      <c r="AB107" s="104" t="str">
        <f t="shared" si="29"/>
        <v/>
      </c>
      <c r="AC107" s="104" t="str">
        <f t="shared" si="28"/>
        <v/>
      </c>
      <c r="AD107" s="104" t="str">
        <f t="shared" si="28"/>
        <v/>
      </c>
      <c r="AE107" s="104" t="str">
        <f t="shared" si="27"/>
        <v/>
      </c>
      <c r="AF107" s="104" t="str">
        <f t="shared" si="27"/>
        <v/>
      </c>
      <c r="AG107" s="104" t="str">
        <f t="shared" si="27"/>
        <v/>
      </c>
      <c r="AH107" s="104" t="str">
        <f t="shared" ca="1" si="27"/>
        <v/>
      </c>
      <c r="AI107" s="104" t="str">
        <f t="shared" si="27"/>
        <v/>
      </c>
      <c r="AJ107" s="104" t="str">
        <f t="shared" si="27"/>
        <v/>
      </c>
    </row>
    <row r="108" spans="1:36" x14ac:dyDescent="0.3">
      <c r="A108" s="103"/>
      <c r="B108" s="103"/>
      <c r="C108" s="103"/>
      <c r="D108" s="103"/>
      <c r="E108" s="104">
        <f t="shared" ca="1" si="14"/>
        <v>0</v>
      </c>
      <c r="F108" s="104" t="s">
        <v>194</v>
      </c>
      <c r="G108" s="93" t="s">
        <v>301</v>
      </c>
      <c r="H108" s="104">
        <f t="shared" ca="1" si="25"/>
        <v>0</v>
      </c>
      <c r="I108" s="104">
        <f ca="1">IF(H108="N",COUNTIF($H$1:$H108,"N"),0)</f>
        <v>0</v>
      </c>
      <c r="J108" s="104">
        <f ca="1">IF(H108="S",COUNTIF($H$1:$H108,"S")+MAX(I$1:I$121),0)</f>
        <v>0</v>
      </c>
      <c r="K108" s="104">
        <f ca="1">IF(H108="M",COUNTIF($H$1:$H108,"M")+MAX(J$1:J$121),0)</f>
        <v>0</v>
      </c>
      <c r="L108" s="104">
        <f t="shared" ca="1" si="26"/>
        <v>0</v>
      </c>
      <c r="M108" s="104" t="str">
        <f t="shared" si="29"/>
        <v/>
      </c>
      <c r="N108" s="104" t="str">
        <f t="shared" si="29"/>
        <v/>
      </c>
      <c r="O108" s="104" t="str">
        <f t="shared" si="29"/>
        <v/>
      </c>
      <c r="P108" s="104" t="str">
        <f t="shared" si="29"/>
        <v/>
      </c>
      <c r="Q108" s="104" t="str">
        <f t="shared" si="29"/>
        <v/>
      </c>
      <c r="R108" s="104" t="str">
        <f t="shared" si="29"/>
        <v/>
      </c>
      <c r="S108" s="104" t="str">
        <f t="shared" si="29"/>
        <v/>
      </c>
      <c r="T108" s="104" t="str">
        <f t="shared" si="29"/>
        <v/>
      </c>
      <c r="U108" s="104" t="str">
        <f t="shared" si="29"/>
        <v/>
      </c>
      <c r="V108" s="104" t="str">
        <f t="shared" si="29"/>
        <v/>
      </c>
      <c r="W108" s="104" t="str">
        <f t="shared" si="29"/>
        <v/>
      </c>
      <c r="X108" s="104" t="str">
        <f t="shared" si="29"/>
        <v/>
      </c>
      <c r="Y108" s="104" t="str">
        <f t="shared" si="29"/>
        <v/>
      </c>
      <c r="Z108" s="104" t="str">
        <f t="shared" si="29"/>
        <v/>
      </c>
      <c r="AA108" s="104" t="str">
        <f t="shared" si="29"/>
        <v/>
      </c>
      <c r="AB108" s="104" t="str">
        <f t="shared" si="29"/>
        <v/>
      </c>
      <c r="AC108" s="104" t="str">
        <f t="shared" si="28"/>
        <v/>
      </c>
      <c r="AD108" s="104" t="str">
        <f t="shared" si="28"/>
        <v/>
      </c>
      <c r="AE108" s="104" t="str">
        <f t="shared" si="27"/>
        <v/>
      </c>
      <c r="AF108" s="104" t="str">
        <f t="shared" si="27"/>
        <v/>
      </c>
      <c r="AG108" s="104" t="str">
        <f t="shared" si="27"/>
        <v/>
      </c>
      <c r="AH108" s="104" t="str">
        <f t="shared" ca="1" si="27"/>
        <v/>
      </c>
      <c r="AI108" s="104" t="str">
        <f t="shared" si="27"/>
        <v/>
      </c>
      <c r="AJ108" s="104" t="str">
        <f t="shared" si="27"/>
        <v/>
      </c>
    </row>
    <row r="109" spans="1:36" x14ac:dyDescent="0.3">
      <c r="A109" s="103"/>
      <c r="B109" s="103"/>
      <c r="C109" s="103"/>
      <c r="D109" s="103"/>
      <c r="E109" s="104">
        <f t="shared" ca="1" si="14"/>
        <v>0</v>
      </c>
      <c r="F109" s="104" t="s">
        <v>194</v>
      </c>
      <c r="G109" s="93" t="s">
        <v>302</v>
      </c>
      <c r="H109" s="104">
        <f t="shared" ca="1" si="25"/>
        <v>0</v>
      </c>
      <c r="I109" s="104">
        <f ca="1">IF(H109="N",COUNTIF($H$1:$H109,"N"),0)</f>
        <v>0</v>
      </c>
      <c r="J109" s="104">
        <f ca="1">IF(H109="S",COUNTIF($H$1:$H109,"S")+MAX(I$1:I$121),0)</f>
        <v>0</v>
      </c>
      <c r="K109" s="104">
        <f ca="1">IF(H109="M",COUNTIF($H$1:$H109,"M")+MAX(J$1:J$121),0)</f>
        <v>0</v>
      </c>
      <c r="L109" s="104">
        <f t="shared" ca="1" si="26"/>
        <v>0</v>
      </c>
      <c r="M109" s="104" t="str">
        <f t="shared" si="29"/>
        <v/>
      </c>
      <c r="N109" s="104" t="str">
        <f t="shared" si="29"/>
        <v/>
      </c>
      <c r="O109" s="104" t="str">
        <f t="shared" si="29"/>
        <v/>
      </c>
      <c r="P109" s="104" t="str">
        <f t="shared" si="29"/>
        <v/>
      </c>
      <c r="Q109" s="104" t="str">
        <f t="shared" si="29"/>
        <v/>
      </c>
      <c r="R109" s="104" t="str">
        <f t="shared" si="29"/>
        <v/>
      </c>
      <c r="S109" s="104" t="str">
        <f t="shared" si="29"/>
        <v/>
      </c>
      <c r="T109" s="104" t="str">
        <f t="shared" si="29"/>
        <v/>
      </c>
      <c r="U109" s="104" t="str">
        <f t="shared" si="29"/>
        <v/>
      </c>
      <c r="V109" s="104" t="str">
        <f t="shared" si="29"/>
        <v/>
      </c>
      <c r="W109" s="104" t="str">
        <f t="shared" si="29"/>
        <v/>
      </c>
      <c r="X109" s="104" t="str">
        <f t="shared" si="29"/>
        <v/>
      </c>
      <c r="Y109" s="104" t="str">
        <f t="shared" si="29"/>
        <v/>
      </c>
      <c r="Z109" s="104" t="str">
        <f t="shared" si="29"/>
        <v/>
      </c>
      <c r="AA109" s="104" t="str">
        <f t="shared" si="29"/>
        <v/>
      </c>
      <c r="AB109" s="104" t="str">
        <f t="shared" si="29"/>
        <v/>
      </c>
      <c r="AC109" s="104" t="str">
        <f t="shared" si="28"/>
        <v/>
      </c>
      <c r="AD109" s="104" t="str">
        <f t="shared" si="28"/>
        <v/>
      </c>
      <c r="AE109" s="104" t="str">
        <f t="shared" si="27"/>
        <v/>
      </c>
      <c r="AF109" s="104" t="str">
        <f t="shared" si="27"/>
        <v/>
      </c>
      <c r="AG109" s="104" t="str">
        <f t="shared" si="27"/>
        <v/>
      </c>
      <c r="AH109" s="104" t="str">
        <f t="shared" ca="1" si="27"/>
        <v/>
      </c>
      <c r="AI109" s="104" t="str">
        <f t="shared" si="27"/>
        <v/>
      </c>
      <c r="AJ109" s="104" t="str">
        <f t="shared" si="27"/>
        <v/>
      </c>
    </row>
    <row r="110" spans="1:36" x14ac:dyDescent="0.3">
      <c r="A110" s="103"/>
      <c r="B110" s="103"/>
      <c r="C110" s="103"/>
      <c r="D110" s="103"/>
      <c r="E110" s="104">
        <f t="shared" ca="1" si="14"/>
        <v>0</v>
      </c>
      <c r="F110" s="104" t="s">
        <v>194</v>
      </c>
      <c r="G110" s="93" t="s">
        <v>303</v>
      </c>
      <c r="H110" s="104">
        <f t="shared" ca="1" si="25"/>
        <v>0</v>
      </c>
      <c r="I110" s="104">
        <f ca="1">IF(H110="N",COUNTIF($H$1:$H110,"N"),0)</f>
        <v>0</v>
      </c>
      <c r="J110" s="104">
        <f ca="1">IF(H110="S",COUNTIF($H$1:$H110,"S")+MAX(I$1:I$121),0)</f>
        <v>0</v>
      </c>
      <c r="K110" s="104">
        <f ca="1">IF(H110="M",COUNTIF($H$1:$H110,"M")+MAX(J$1:J$121),0)</f>
        <v>0</v>
      </c>
      <c r="L110" s="104">
        <f t="shared" ca="1" si="26"/>
        <v>0</v>
      </c>
      <c r="M110" s="104" t="str">
        <f t="shared" si="29"/>
        <v/>
      </c>
      <c r="N110" s="104" t="str">
        <f t="shared" si="29"/>
        <v/>
      </c>
      <c r="O110" s="104" t="str">
        <f t="shared" si="29"/>
        <v/>
      </c>
      <c r="P110" s="104" t="str">
        <f t="shared" si="29"/>
        <v/>
      </c>
      <c r="Q110" s="104" t="str">
        <f t="shared" si="29"/>
        <v/>
      </c>
      <c r="R110" s="104" t="str">
        <f t="shared" si="29"/>
        <v/>
      </c>
      <c r="S110" s="104" t="str">
        <f t="shared" si="29"/>
        <v/>
      </c>
      <c r="T110" s="104" t="str">
        <f t="shared" si="29"/>
        <v/>
      </c>
      <c r="U110" s="104" t="str">
        <f t="shared" si="29"/>
        <v/>
      </c>
      <c r="V110" s="104" t="str">
        <f t="shared" si="29"/>
        <v/>
      </c>
      <c r="W110" s="104" t="str">
        <f t="shared" si="29"/>
        <v/>
      </c>
      <c r="X110" s="104" t="str">
        <f t="shared" si="29"/>
        <v/>
      </c>
      <c r="Y110" s="104" t="str">
        <f t="shared" si="29"/>
        <v/>
      </c>
      <c r="Z110" s="104" t="str">
        <f t="shared" si="29"/>
        <v/>
      </c>
      <c r="AA110" s="104" t="str">
        <f t="shared" si="29"/>
        <v/>
      </c>
      <c r="AB110" s="104" t="str">
        <f t="shared" si="29"/>
        <v/>
      </c>
      <c r="AC110" s="104" t="str">
        <f t="shared" si="28"/>
        <v/>
      </c>
      <c r="AD110" s="104" t="str">
        <f t="shared" si="28"/>
        <v/>
      </c>
      <c r="AE110" s="104" t="str">
        <f t="shared" si="27"/>
        <v/>
      </c>
      <c r="AF110" s="104" t="str">
        <f t="shared" si="27"/>
        <v/>
      </c>
      <c r="AG110" s="104" t="str">
        <f t="shared" si="27"/>
        <v/>
      </c>
      <c r="AH110" s="104" t="str">
        <f t="shared" ca="1" si="27"/>
        <v/>
      </c>
      <c r="AI110" s="104" t="str">
        <f t="shared" si="27"/>
        <v/>
      </c>
      <c r="AJ110" s="104" t="str">
        <f t="shared" si="27"/>
        <v/>
      </c>
    </row>
    <row r="111" spans="1:36" x14ac:dyDescent="0.3">
      <c r="A111" s="103"/>
      <c r="B111" s="103"/>
      <c r="C111" s="103"/>
      <c r="D111" s="103"/>
      <c r="E111" s="104">
        <f t="shared" ca="1" si="14"/>
        <v>0</v>
      </c>
      <c r="F111" s="104" t="s">
        <v>195</v>
      </c>
      <c r="G111" s="93" t="s">
        <v>304</v>
      </c>
      <c r="H111" s="104">
        <f t="shared" ca="1" si="25"/>
        <v>0</v>
      </c>
      <c r="I111" s="104">
        <f ca="1">IF(H111="N",COUNTIF($H$1:$H111,"N"),0)</f>
        <v>0</v>
      </c>
      <c r="J111" s="104">
        <f ca="1">IF(H111="S",COUNTIF($H$1:$H111,"S")+MAX(I$1:I$121),0)</f>
        <v>0</v>
      </c>
      <c r="K111" s="104">
        <f ca="1">IF(H111="M",COUNTIF($H$1:$H111,"M")+MAX(J$1:J$121),0)</f>
        <v>0</v>
      </c>
      <c r="L111" s="104">
        <f t="shared" ca="1" si="26"/>
        <v>0</v>
      </c>
      <c r="M111" s="104" t="str">
        <f>IFERROR(IF(M$5=$F111,VLOOKUP($H111,$B$2:$C$5,2,FALSE),""),"")</f>
        <v/>
      </c>
      <c r="N111" s="104" t="str">
        <f t="shared" si="29"/>
        <v/>
      </c>
      <c r="O111" s="104" t="str">
        <f t="shared" si="29"/>
        <v/>
      </c>
      <c r="P111" s="104" t="str">
        <f t="shared" si="29"/>
        <v/>
      </c>
      <c r="Q111" s="104" t="str">
        <f t="shared" si="29"/>
        <v/>
      </c>
      <c r="R111" s="104" t="str">
        <f t="shared" si="29"/>
        <v/>
      </c>
      <c r="S111" s="104" t="str">
        <f t="shared" si="29"/>
        <v/>
      </c>
      <c r="T111" s="104" t="str">
        <f t="shared" si="29"/>
        <v/>
      </c>
      <c r="U111" s="104" t="str">
        <f t="shared" si="29"/>
        <v/>
      </c>
      <c r="V111" s="104" t="str">
        <f t="shared" si="29"/>
        <v/>
      </c>
      <c r="W111" s="104" t="str">
        <f t="shared" si="29"/>
        <v/>
      </c>
      <c r="X111" s="104" t="str">
        <f t="shared" si="29"/>
        <v/>
      </c>
      <c r="Y111" s="104" t="str">
        <f t="shared" si="29"/>
        <v/>
      </c>
      <c r="Z111" s="104" t="str">
        <f t="shared" si="29"/>
        <v/>
      </c>
      <c r="AA111" s="104" t="str">
        <f t="shared" si="29"/>
        <v/>
      </c>
      <c r="AB111" s="104" t="str">
        <f t="shared" si="29"/>
        <v/>
      </c>
      <c r="AC111" s="104" t="str">
        <f t="shared" si="28"/>
        <v/>
      </c>
      <c r="AD111" s="104" t="str">
        <f t="shared" si="28"/>
        <v/>
      </c>
      <c r="AE111" s="104" t="str">
        <f t="shared" si="27"/>
        <v/>
      </c>
      <c r="AF111" s="104" t="str">
        <f t="shared" si="27"/>
        <v/>
      </c>
      <c r="AG111" s="104" t="str">
        <f t="shared" si="27"/>
        <v/>
      </c>
      <c r="AH111" s="104" t="str">
        <f t="shared" si="27"/>
        <v/>
      </c>
      <c r="AI111" s="104" t="str">
        <f t="shared" ca="1" si="27"/>
        <v/>
      </c>
      <c r="AJ111" s="104" t="str">
        <f t="shared" si="27"/>
        <v/>
      </c>
    </row>
    <row r="112" spans="1:36" x14ac:dyDescent="0.3">
      <c r="A112" s="103"/>
      <c r="B112" s="103"/>
      <c r="C112" s="103"/>
      <c r="D112" s="103"/>
      <c r="E112" s="104">
        <f t="shared" ca="1" si="14"/>
        <v>0</v>
      </c>
      <c r="F112" s="104" t="s">
        <v>195</v>
      </c>
      <c r="G112" s="93" t="s">
        <v>305</v>
      </c>
      <c r="H112" s="104">
        <f t="shared" ca="1" si="25"/>
        <v>0</v>
      </c>
      <c r="I112" s="104">
        <f ca="1">IF(H112="N",COUNTIF($H$1:$H112,"N"),0)</f>
        <v>0</v>
      </c>
      <c r="J112" s="104">
        <f ca="1">IF(H112="S",COUNTIF($H$1:$H112,"S")+MAX(I$1:I$121),0)</f>
        <v>0</v>
      </c>
      <c r="K112" s="104">
        <f ca="1">IF(H112="M",COUNTIF($H$1:$H112,"M")+MAX(J$1:J$121),0)</f>
        <v>0</v>
      </c>
      <c r="L112" s="104">
        <f t="shared" ca="1" si="26"/>
        <v>0</v>
      </c>
      <c r="M112" s="104" t="str">
        <f t="shared" ref="M112:AB122" si="30">IFERROR(IF(M$5=$F112,VLOOKUP($H112,$B$2:$C$5,2,FALSE),""),"")</f>
        <v/>
      </c>
      <c r="N112" s="104" t="str">
        <f t="shared" si="29"/>
        <v/>
      </c>
      <c r="O112" s="104" t="str">
        <f t="shared" si="29"/>
        <v/>
      </c>
      <c r="P112" s="104" t="str">
        <f t="shared" si="29"/>
        <v/>
      </c>
      <c r="Q112" s="104" t="str">
        <f t="shared" si="29"/>
        <v/>
      </c>
      <c r="R112" s="104" t="str">
        <f t="shared" si="29"/>
        <v/>
      </c>
      <c r="S112" s="104" t="str">
        <f t="shared" si="29"/>
        <v/>
      </c>
      <c r="T112" s="104" t="str">
        <f t="shared" si="29"/>
        <v/>
      </c>
      <c r="U112" s="104" t="str">
        <f t="shared" si="29"/>
        <v/>
      </c>
      <c r="V112" s="104" t="str">
        <f t="shared" si="29"/>
        <v/>
      </c>
      <c r="W112" s="104" t="str">
        <f t="shared" si="29"/>
        <v/>
      </c>
      <c r="X112" s="104" t="str">
        <f t="shared" si="29"/>
        <v/>
      </c>
      <c r="Y112" s="104" t="str">
        <f t="shared" si="29"/>
        <v/>
      </c>
      <c r="Z112" s="104" t="str">
        <f t="shared" si="29"/>
        <v/>
      </c>
      <c r="AA112" s="104" t="str">
        <f t="shared" si="29"/>
        <v/>
      </c>
      <c r="AB112" s="104" t="str">
        <f t="shared" si="29"/>
        <v/>
      </c>
      <c r="AC112" s="104" t="str">
        <f t="shared" si="28"/>
        <v/>
      </c>
      <c r="AD112" s="104" t="str">
        <f t="shared" si="28"/>
        <v/>
      </c>
      <c r="AE112" s="104" t="str">
        <f t="shared" si="27"/>
        <v/>
      </c>
      <c r="AF112" s="104" t="str">
        <f t="shared" si="27"/>
        <v/>
      </c>
      <c r="AG112" s="104" t="str">
        <f t="shared" si="27"/>
        <v/>
      </c>
      <c r="AH112" s="104" t="str">
        <f t="shared" si="27"/>
        <v/>
      </c>
      <c r="AI112" s="104" t="str">
        <f t="shared" ca="1" si="27"/>
        <v/>
      </c>
      <c r="AJ112" s="104" t="str">
        <f t="shared" si="27"/>
        <v/>
      </c>
    </row>
    <row r="113" spans="1:36" x14ac:dyDescent="0.3">
      <c r="A113" s="103"/>
      <c r="B113" s="103"/>
      <c r="C113" s="103"/>
      <c r="D113" s="103"/>
      <c r="E113" s="104">
        <f t="shared" ca="1" si="14"/>
        <v>0</v>
      </c>
      <c r="F113" s="104" t="s">
        <v>195</v>
      </c>
      <c r="G113" s="93" t="s">
        <v>306</v>
      </c>
      <c r="H113" s="104">
        <f t="shared" ca="1" si="25"/>
        <v>0</v>
      </c>
      <c r="I113" s="104">
        <f ca="1">IF(H113="N",COUNTIF($H$1:$H113,"N"),0)</f>
        <v>0</v>
      </c>
      <c r="J113" s="104">
        <f ca="1">IF(H113="S",COUNTIF($H$1:$H113,"S")+MAX(I$1:I$121),0)</f>
        <v>0</v>
      </c>
      <c r="K113" s="104">
        <f ca="1">IF(H113="M",COUNTIF($H$1:$H113,"M")+MAX(J$1:J$121),0)</f>
        <v>0</v>
      </c>
      <c r="L113" s="104">
        <f t="shared" ca="1" si="26"/>
        <v>0</v>
      </c>
      <c r="M113" s="104" t="str">
        <f t="shared" si="30"/>
        <v/>
      </c>
      <c r="N113" s="104" t="str">
        <f t="shared" si="30"/>
        <v/>
      </c>
      <c r="O113" s="104" t="str">
        <f t="shared" si="30"/>
        <v/>
      </c>
      <c r="P113" s="104" t="str">
        <f t="shared" si="30"/>
        <v/>
      </c>
      <c r="Q113" s="104" t="str">
        <f t="shared" si="30"/>
        <v/>
      </c>
      <c r="R113" s="104" t="str">
        <f t="shared" si="30"/>
        <v/>
      </c>
      <c r="S113" s="104" t="str">
        <f t="shared" si="30"/>
        <v/>
      </c>
      <c r="T113" s="104" t="str">
        <f t="shared" si="30"/>
        <v/>
      </c>
      <c r="U113" s="104" t="str">
        <f t="shared" si="30"/>
        <v/>
      </c>
      <c r="V113" s="104" t="str">
        <f t="shared" si="30"/>
        <v/>
      </c>
      <c r="W113" s="104" t="str">
        <f t="shared" si="30"/>
        <v/>
      </c>
      <c r="X113" s="104" t="str">
        <f t="shared" si="30"/>
        <v/>
      </c>
      <c r="Y113" s="104" t="str">
        <f t="shared" si="30"/>
        <v/>
      </c>
      <c r="Z113" s="104" t="str">
        <f t="shared" si="30"/>
        <v/>
      </c>
      <c r="AA113" s="104" t="str">
        <f t="shared" si="30"/>
        <v/>
      </c>
      <c r="AB113" s="104" t="str">
        <f t="shared" si="30"/>
        <v/>
      </c>
      <c r="AC113" s="104" t="str">
        <f t="shared" si="28"/>
        <v/>
      </c>
      <c r="AD113" s="104" t="str">
        <f t="shared" si="28"/>
        <v/>
      </c>
      <c r="AE113" s="104" t="str">
        <f t="shared" si="28"/>
        <v/>
      </c>
      <c r="AF113" s="104" t="str">
        <f t="shared" si="28"/>
        <v/>
      </c>
      <c r="AG113" s="104" t="str">
        <f t="shared" si="28"/>
        <v/>
      </c>
      <c r="AH113" s="104" t="str">
        <f t="shared" si="28"/>
        <v/>
      </c>
      <c r="AI113" s="104" t="str">
        <f t="shared" ca="1" si="28"/>
        <v/>
      </c>
      <c r="AJ113" s="104" t="str">
        <f t="shared" si="28"/>
        <v/>
      </c>
    </row>
    <row r="114" spans="1:36" x14ac:dyDescent="0.3">
      <c r="A114" s="103"/>
      <c r="B114" s="103"/>
      <c r="C114" s="103"/>
      <c r="D114" s="103"/>
      <c r="E114" s="104">
        <f t="shared" ca="1" si="14"/>
        <v>0</v>
      </c>
      <c r="F114" s="104" t="s">
        <v>195</v>
      </c>
      <c r="G114" s="93" t="s">
        <v>307</v>
      </c>
      <c r="H114" s="104">
        <f t="shared" ca="1" si="25"/>
        <v>0</v>
      </c>
      <c r="I114" s="104">
        <f ca="1">IF(H114="N",COUNTIF($H$1:$H114,"N"),0)</f>
        <v>0</v>
      </c>
      <c r="J114" s="104">
        <f ca="1">IF(H114="S",COUNTIF($H$1:$H114,"S")+MAX(I$1:I$121),0)</f>
        <v>0</v>
      </c>
      <c r="K114" s="104">
        <f ca="1">IF(H114="M",COUNTIF($H$1:$H114,"M")+MAX(J$1:J$121),0)</f>
        <v>0</v>
      </c>
      <c r="L114" s="104">
        <f t="shared" ca="1" si="26"/>
        <v>0</v>
      </c>
      <c r="M114" s="104" t="str">
        <f t="shared" si="30"/>
        <v/>
      </c>
      <c r="N114" s="104" t="str">
        <f t="shared" si="30"/>
        <v/>
      </c>
      <c r="O114" s="104" t="str">
        <f t="shared" si="30"/>
        <v/>
      </c>
      <c r="P114" s="104" t="str">
        <f t="shared" si="30"/>
        <v/>
      </c>
      <c r="Q114" s="104" t="str">
        <f t="shared" si="30"/>
        <v/>
      </c>
      <c r="R114" s="104" t="str">
        <f t="shared" si="30"/>
        <v/>
      </c>
      <c r="S114" s="104" t="str">
        <f t="shared" si="30"/>
        <v/>
      </c>
      <c r="T114" s="104" t="str">
        <f t="shared" si="30"/>
        <v/>
      </c>
      <c r="U114" s="104" t="str">
        <f t="shared" si="30"/>
        <v/>
      </c>
      <c r="V114" s="104" t="str">
        <f t="shared" si="30"/>
        <v/>
      </c>
      <c r="W114" s="104" t="str">
        <f t="shared" si="30"/>
        <v/>
      </c>
      <c r="X114" s="104" t="str">
        <f t="shared" si="30"/>
        <v/>
      </c>
      <c r="Y114" s="104" t="str">
        <f t="shared" si="30"/>
        <v/>
      </c>
      <c r="Z114" s="104" t="str">
        <f t="shared" si="30"/>
        <v/>
      </c>
      <c r="AA114" s="104" t="str">
        <f t="shared" si="30"/>
        <v/>
      </c>
      <c r="AB114" s="104" t="str">
        <f t="shared" si="30"/>
        <v/>
      </c>
      <c r="AC114" s="104" t="str">
        <f t="shared" si="28"/>
        <v/>
      </c>
      <c r="AD114" s="104" t="str">
        <f t="shared" si="28"/>
        <v/>
      </c>
      <c r="AE114" s="104" t="str">
        <f t="shared" si="28"/>
        <v/>
      </c>
      <c r="AF114" s="104" t="str">
        <f t="shared" si="28"/>
        <v/>
      </c>
      <c r="AG114" s="104" t="str">
        <f t="shared" si="28"/>
        <v/>
      </c>
      <c r="AH114" s="104" t="str">
        <f t="shared" si="28"/>
        <v/>
      </c>
      <c r="AI114" s="104" t="str">
        <f t="shared" ca="1" si="28"/>
        <v/>
      </c>
      <c r="AJ114" s="104" t="str">
        <f t="shared" si="28"/>
        <v/>
      </c>
    </row>
    <row r="115" spans="1:36" x14ac:dyDescent="0.3">
      <c r="A115" s="103"/>
      <c r="B115" s="103"/>
      <c r="C115" s="103"/>
      <c r="D115" s="103"/>
      <c r="E115" s="104">
        <f t="shared" ca="1" si="14"/>
        <v>0</v>
      </c>
      <c r="F115" s="104" t="s">
        <v>196</v>
      </c>
      <c r="G115" s="93" t="s">
        <v>308</v>
      </c>
      <c r="H115" s="104">
        <f t="shared" ca="1" si="25"/>
        <v>0</v>
      </c>
      <c r="I115" s="104">
        <f ca="1">IF(H115="N",COUNTIF($H$1:$H115,"N"),0)</f>
        <v>0</v>
      </c>
      <c r="J115" s="104">
        <f ca="1">IF(H115="S",COUNTIF($H$1:$H115,"S")+MAX(I$1:I$121),0)</f>
        <v>0</v>
      </c>
      <c r="K115" s="104">
        <f ca="1">IF(H115="M",COUNTIF($H$1:$H115,"M")+MAX(J$1:J$121),0)</f>
        <v>0</v>
      </c>
      <c r="L115" s="104">
        <f t="shared" ca="1" si="26"/>
        <v>0</v>
      </c>
      <c r="M115" s="104" t="str">
        <f t="shared" si="30"/>
        <v/>
      </c>
      <c r="N115" s="104" t="str">
        <f t="shared" si="30"/>
        <v/>
      </c>
      <c r="O115" s="104" t="str">
        <f t="shared" si="30"/>
        <v/>
      </c>
      <c r="P115" s="104" t="str">
        <f t="shared" si="30"/>
        <v/>
      </c>
      <c r="Q115" s="104" t="str">
        <f t="shared" si="30"/>
        <v/>
      </c>
      <c r="R115" s="104" t="str">
        <f t="shared" si="30"/>
        <v/>
      </c>
      <c r="S115" s="104" t="str">
        <f t="shared" si="30"/>
        <v/>
      </c>
      <c r="T115" s="104" t="str">
        <f t="shared" si="30"/>
        <v/>
      </c>
      <c r="U115" s="104" t="str">
        <f t="shared" si="30"/>
        <v/>
      </c>
      <c r="V115" s="104" t="str">
        <f t="shared" si="30"/>
        <v/>
      </c>
      <c r="W115" s="104" t="str">
        <f t="shared" si="30"/>
        <v/>
      </c>
      <c r="X115" s="104" t="str">
        <f t="shared" si="30"/>
        <v/>
      </c>
      <c r="Y115" s="104" t="str">
        <f t="shared" si="30"/>
        <v/>
      </c>
      <c r="Z115" s="104" t="str">
        <f t="shared" si="30"/>
        <v/>
      </c>
      <c r="AA115" s="104" t="str">
        <f t="shared" si="30"/>
        <v/>
      </c>
      <c r="AB115" s="104" t="str">
        <f t="shared" si="30"/>
        <v/>
      </c>
      <c r="AC115" s="104" t="str">
        <f t="shared" ref="AC115:AJ122" si="31">IFERROR(IF(AC$5=$F115,VLOOKUP($H115,$B$2:$C$5,2,FALSE),""),"")</f>
        <v/>
      </c>
      <c r="AD115" s="104" t="str">
        <f t="shared" si="31"/>
        <v/>
      </c>
      <c r="AE115" s="104" t="str">
        <f t="shared" si="31"/>
        <v/>
      </c>
      <c r="AF115" s="104" t="str">
        <f t="shared" si="31"/>
        <v/>
      </c>
      <c r="AG115" s="104" t="str">
        <f t="shared" si="31"/>
        <v/>
      </c>
      <c r="AH115" s="104" t="str">
        <f t="shared" si="31"/>
        <v/>
      </c>
      <c r="AI115" s="104" t="str">
        <f t="shared" si="31"/>
        <v/>
      </c>
      <c r="AJ115" s="104" t="str">
        <f t="shared" ca="1" si="31"/>
        <v/>
      </c>
    </row>
    <row r="116" spans="1:36" x14ac:dyDescent="0.3">
      <c r="A116" s="103"/>
      <c r="B116" s="103"/>
      <c r="C116" s="103"/>
      <c r="D116" s="103"/>
      <c r="E116" s="104">
        <f t="shared" ca="1" si="14"/>
        <v>0</v>
      </c>
      <c r="F116" s="104" t="s">
        <v>196</v>
      </c>
      <c r="G116" s="93" t="s">
        <v>309</v>
      </c>
      <c r="H116" s="104">
        <f t="shared" ca="1" si="25"/>
        <v>0</v>
      </c>
      <c r="I116" s="104">
        <f ca="1">IF(H116="N",COUNTIF($H$1:$H116,"N"),0)</f>
        <v>0</v>
      </c>
      <c r="J116" s="104">
        <f ca="1">IF(H116="S",COUNTIF($H$1:$H116,"S")+MAX(I$1:I$121),0)</f>
        <v>0</v>
      </c>
      <c r="K116" s="104">
        <f ca="1">IF(H116="M",COUNTIF($H$1:$H116,"M")+MAX(J$1:J$121),0)</f>
        <v>0</v>
      </c>
      <c r="L116" s="104">
        <f t="shared" ca="1" si="26"/>
        <v>0</v>
      </c>
      <c r="M116" s="104" t="str">
        <f t="shared" si="30"/>
        <v/>
      </c>
      <c r="N116" s="104" t="str">
        <f t="shared" si="30"/>
        <v/>
      </c>
      <c r="O116" s="104" t="str">
        <f t="shared" si="30"/>
        <v/>
      </c>
      <c r="P116" s="104" t="str">
        <f t="shared" si="30"/>
        <v/>
      </c>
      <c r="Q116" s="104" t="str">
        <f t="shared" si="30"/>
        <v/>
      </c>
      <c r="R116" s="104" t="str">
        <f t="shared" si="30"/>
        <v/>
      </c>
      <c r="S116" s="104" t="str">
        <f t="shared" si="30"/>
        <v/>
      </c>
      <c r="T116" s="104" t="str">
        <f t="shared" si="30"/>
        <v/>
      </c>
      <c r="U116" s="104" t="str">
        <f t="shared" si="30"/>
        <v/>
      </c>
      <c r="V116" s="104" t="str">
        <f t="shared" si="30"/>
        <v/>
      </c>
      <c r="W116" s="104" t="str">
        <f t="shared" si="30"/>
        <v/>
      </c>
      <c r="X116" s="104" t="str">
        <f t="shared" si="30"/>
        <v/>
      </c>
      <c r="Y116" s="104" t="str">
        <f t="shared" si="30"/>
        <v/>
      </c>
      <c r="Z116" s="104" t="str">
        <f t="shared" si="30"/>
        <v/>
      </c>
      <c r="AA116" s="104" t="str">
        <f t="shared" si="30"/>
        <v/>
      </c>
      <c r="AB116" s="104" t="str">
        <f t="shared" si="30"/>
        <v/>
      </c>
      <c r="AC116" s="104" t="str">
        <f t="shared" si="31"/>
        <v/>
      </c>
      <c r="AD116" s="104" t="str">
        <f t="shared" si="31"/>
        <v/>
      </c>
      <c r="AE116" s="104" t="str">
        <f t="shared" si="31"/>
        <v/>
      </c>
      <c r="AF116" s="104" t="str">
        <f t="shared" si="31"/>
        <v/>
      </c>
      <c r="AG116" s="104" t="str">
        <f t="shared" si="31"/>
        <v/>
      </c>
      <c r="AH116" s="104" t="str">
        <f t="shared" si="31"/>
        <v/>
      </c>
      <c r="AI116" s="104" t="str">
        <f t="shared" si="31"/>
        <v/>
      </c>
      <c r="AJ116" s="104" t="str">
        <f t="shared" ca="1" si="31"/>
        <v/>
      </c>
    </row>
    <row r="117" spans="1:36" x14ac:dyDescent="0.3">
      <c r="A117" s="103"/>
      <c r="B117" s="103"/>
      <c r="C117" s="103"/>
      <c r="D117" s="103"/>
      <c r="E117" s="104">
        <f t="shared" ca="1" si="14"/>
        <v>0</v>
      </c>
      <c r="F117" s="104" t="s">
        <v>196</v>
      </c>
      <c r="G117" s="93" t="s">
        <v>310</v>
      </c>
      <c r="H117" s="104">
        <f t="shared" ca="1" si="25"/>
        <v>0</v>
      </c>
      <c r="I117" s="104">
        <f ca="1">IF(H117="N",COUNTIF($H$1:$H117,"N"),0)</f>
        <v>0</v>
      </c>
      <c r="J117" s="104">
        <f ca="1">IF(H117="S",COUNTIF($H$1:$H117,"S")+MAX(I$1:I$121),0)</f>
        <v>0</v>
      </c>
      <c r="K117" s="104">
        <f ca="1">IF(H117="M",COUNTIF($H$1:$H117,"M")+MAX(J$1:J$121),0)</f>
        <v>0</v>
      </c>
      <c r="L117" s="104">
        <f t="shared" ca="1" si="26"/>
        <v>0</v>
      </c>
      <c r="M117" s="104" t="str">
        <f t="shared" si="30"/>
        <v/>
      </c>
      <c r="N117" s="104" t="str">
        <f t="shared" si="30"/>
        <v/>
      </c>
      <c r="O117" s="104" t="str">
        <f t="shared" si="30"/>
        <v/>
      </c>
      <c r="P117" s="104" t="str">
        <f t="shared" si="30"/>
        <v/>
      </c>
      <c r="Q117" s="104" t="str">
        <f t="shared" si="30"/>
        <v/>
      </c>
      <c r="R117" s="104" t="str">
        <f t="shared" si="30"/>
        <v/>
      </c>
      <c r="S117" s="104" t="str">
        <f t="shared" si="30"/>
        <v/>
      </c>
      <c r="T117" s="104" t="str">
        <f t="shared" si="30"/>
        <v/>
      </c>
      <c r="U117" s="104" t="str">
        <f t="shared" si="30"/>
        <v/>
      </c>
      <c r="V117" s="104" t="str">
        <f t="shared" si="30"/>
        <v/>
      </c>
      <c r="W117" s="104" t="str">
        <f t="shared" si="30"/>
        <v/>
      </c>
      <c r="X117" s="104" t="str">
        <f t="shared" si="30"/>
        <v/>
      </c>
      <c r="Y117" s="104" t="str">
        <f t="shared" si="30"/>
        <v/>
      </c>
      <c r="Z117" s="104" t="str">
        <f t="shared" si="30"/>
        <v/>
      </c>
      <c r="AA117" s="104" t="str">
        <f t="shared" si="30"/>
        <v/>
      </c>
      <c r="AB117" s="104" t="str">
        <f t="shared" si="30"/>
        <v/>
      </c>
      <c r="AC117" s="104" t="str">
        <f t="shared" si="31"/>
        <v/>
      </c>
      <c r="AD117" s="104" t="str">
        <f t="shared" si="31"/>
        <v/>
      </c>
      <c r="AE117" s="104" t="str">
        <f t="shared" si="31"/>
        <v/>
      </c>
      <c r="AF117" s="104" t="str">
        <f t="shared" si="31"/>
        <v/>
      </c>
      <c r="AG117" s="104" t="str">
        <f t="shared" si="31"/>
        <v/>
      </c>
      <c r="AH117" s="104" t="str">
        <f t="shared" si="31"/>
        <v/>
      </c>
      <c r="AI117" s="104" t="str">
        <f t="shared" si="31"/>
        <v/>
      </c>
      <c r="AJ117" s="104" t="str">
        <f t="shared" ca="1" si="31"/>
        <v/>
      </c>
    </row>
    <row r="118" spans="1:36" x14ac:dyDescent="0.3">
      <c r="A118" s="103"/>
      <c r="B118" s="103"/>
      <c r="C118" s="103"/>
      <c r="D118" s="103"/>
      <c r="E118" s="104">
        <f t="shared" ca="1" si="14"/>
        <v>0</v>
      </c>
      <c r="F118" s="104" t="s">
        <v>196</v>
      </c>
      <c r="G118" s="93" t="s">
        <v>311</v>
      </c>
      <c r="H118" s="104">
        <f t="shared" ca="1" si="25"/>
        <v>0</v>
      </c>
      <c r="I118" s="104">
        <f ca="1">IF(H118="N",COUNTIF($H$1:$H118,"N"),0)</f>
        <v>0</v>
      </c>
      <c r="J118" s="104">
        <f ca="1">IF(H118="S",COUNTIF($H$1:$H118,"S")+MAX(I$1:I$121),0)</f>
        <v>0</v>
      </c>
      <c r="K118" s="104">
        <f ca="1">IF(H118="M",COUNTIF($H$1:$H118,"M")+MAX(J$1:J$121),0)</f>
        <v>0</v>
      </c>
      <c r="L118" s="104">
        <f t="shared" ca="1" si="26"/>
        <v>0</v>
      </c>
      <c r="M118" s="104" t="str">
        <f t="shared" si="30"/>
        <v/>
      </c>
      <c r="N118" s="104" t="str">
        <f t="shared" si="30"/>
        <v/>
      </c>
      <c r="O118" s="104" t="str">
        <f t="shared" si="30"/>
        <v/>
      </c>
      <c r="P118" s="104" t="str">
        <f t="shared" si="30"/>
        <v/>
      </c>
      <c r="Q118" s="104" t="str">
        <f t="shared" si="30"/>
        <v/>
      </c>
      <c r="R118" s="104" t="str">
        <f t="shared" si="30"/>
        <v/>
      </c>
      <c r="S118" s="104" t="str">
        <f t="shared" si="30"/>
        <v/>
      </c>
      <c r="T118" s="104" t="str">
        <f t="shared" si="30"/>
        <v/>
      </c>
      <c r="U118" s="104" t="str">
        <f t="shared" si="30"/>
        <v/>
      </c>
      <c r="V118" s="104" t="str">
        <f t="shared" si="30"/>
        <v/>
      </c>
      <c r="W118" s="104" t="str">
        <f t="shared" si="30"/>
        <v/>
      </c>
      <c r="X118" s="104" t="str">
        <f t="shared" si="30"/>
        <v/>
      </c>
      <c r="Y118" s="104" t="str">
        <f t="shared" si="30"/>
        <v/>
      </c>
      <c r="Z118" s="104" t="str">
        <f t="shared" si="30"/>
        <v/>
      </c>
      <c r="AA118" s="104" t="str">
        <f t="shared" si="30"/>
        <v/>
      </c>
      <c r="AB118" s="104" t="str">
        <f t="shared" si="30"/>
        <v/>
      </c>
      <c r="AC118" s="104" t="str">
        <f t="shared" si="31"/>
        <v/>
      </c>
      <c r="AD118" s="104" t="str">
        <f t="shared" si="31"/>
        <v/>
      </c>
      <c r="AE118" s="104" t="str">
        <f t="shared" si="31"/>
        <v/>
      </c>
      <c r="AF118" s="104" t="str">
        <f t="shared" si="31"/>
        <v/>
      </c>
      <c r="AG118" s="104" t="str">
        <f t="shared" si="31"/>
        <v/>
      </c>
      <c r="AH118" s="104" t="str">
        <f t="shared" si="31"/>
        <v/>
      </c>
      <c r="AI118" s="104" t="str">
        <f t="shared" si="31"/>
        <v/>
      </c>
      <c r="AJ118" s="104" t="str">
        <f t="shared" ca="1" si="31"/>
        <v/>
      </c>
    </row>
    <row r="119" spans="1:36" x14ac:dyDescent="0.3">
      <c r="A119" s="103"/>
      <c r="B119" s="103"/>
      <c r="C119" s="103"/>
      <c r="D119" s="103"/>
      <c r="E119" s="104">
        <f t="shared" ca="1" si="14"/>
        <v>0</v>
      </c>
      <c r="F119" s="104" t="s">
        <v>196</v>
      </c>
      <c r="G119" s="93" t="s">
        <v>312</v>
      </c>
      <c r="H119" s="104">
        <f t="shared" ca="1" si="25"/>
        <v>0</v>
      </c>
      <c r="I119" s="104">
        <f ca="1">IF(H119="N",COUNTIF($H$1:$H119,"N"),0)</f>
        <v>0</v>
      </c>
      <c r="J119" s="104">
        <f ca="1">IF(H119="S",COUNTIF($H$1:$H119,"S")+MAX(I$1:I$121),0)</f>
        <v>0</v>
      </c>
      <c r="K119" s="104">
        <f ca="1">IF(H119="M",COUNTIF($H$1:$H119,"M")+MAX(J$1:J$121),0)</f>
        <v>0</v>
      </c>
      <c r="L119" s="104">
        <f t="shared" ca="1" si="26"/>
        <v>0</v>
      </c>
      <c r="M119" s="104" t="str">
        <f t="shared" si="30"/>
        <v/>
      </c>
      <c r="N119" s="104" t="str">
        <f t="shared" si="30"/>
        <v/>
      </c>
      <c r="O119" s="104" t="str">
        <f t="shared" si="30"/>
        <v/>
      </c>
      <c r="P119" s="104" t="str">
        <f t="shared" si="30"/>
        <v/>
      </c>
      <c r="Q119" s="104" t="str">
        <f t="shared" si="30"/>
        <v/>
      </c>
      <c r="R119" s="104" t="str">
        <f t="shared" si="30"/>
        <v/>
      </c>
      <c r="S119" s="104" t="str">
        <f t="shared" si="30"/>
        <v/>
      </c>
      <c r="T119" s="104" t="str">
        <f t="shared" si="30"/>
        <v/>
      </c>
      <c r="U119" s="104" t="str">
        <f t="shared" si="30"/>
        <v/>
      </c>
      <c r="V119" s="104" t="str">
        <f t="shared" si="30"/>
        <v/>
      </c>
      <c r="W119" s="104" t="str">
        <f t="shared" si="30"/>
        <v/>
      </c>
      <c r="X119" s="104" t="str">
        <f t="shared" si="30"/>
        <v/>
      </c>
      <c r="Y119" s="104" t="str">
        <f t="shared" si="30"/>
        <v/>
      </c>
      <c r="Z119" s="104" t="str">
        <f t="shared" si="30"/>
        <v/>
      </c>
      <c r="AA119" s="104" t="str">
        <f t="shared" si="30"/>
        <v/>
      </c>
      <c r="AB119" s="104" t="str">
        <f t="shared" si="30"/>
        <v/>
      </c>
      <c r="AC119" s="104" t="str">
        <f t="shared" si="31"/>
        <v/>
      </c>
      <c r="AD119" s="104" t="str">
        <f t="shared" si="31"/>
        <v/>
      </c>
      <c r="AE119" s="104" t="str">
        <f t="shared" si="31"/>
        <v/>
      </c>
      <c r="AF119" s="104" t="str">
        <f t="shared" si="31"/>
        <v/>
      </c>
      <c r="AG119" s="104" t="str">
        <f t="shared" si="31"/>
        <v/>
      </c>
      <c r="AH119" s="104" t="str">
        <f t="shared" si="31"/>
        <v/>
      </c>
      <c r="AI119" s="104" t="str">
        <f t="shared" si="31"/>
        <v/>
      </c>
      <c r="AJ119" s="104" t="str">
        <f t="shared" ca="1" si="31"/>
        <v/>
      </c>
    </row>
    <row r="120" spans="1:36" x14ac:dyDescent="0.3">
      <c r="A120" s="103"/>
      <c r="B120" s="103"/>
      <c r="C120" s="103"/>
      <c r="D120" s="103"/>
      <c r="E120" s="104">
        <f t="shared" ca="1" si="14"/>
        <v>0</v>
      </c>
      <c r="F120" s="104" t="s">
        <v>196</v>
      </c>
      <c r="G120" s="93" t="s">
        <v>313</v>
      </c>
      <c r="H120" s="104">
        <f t="shared" ca="1" si="25"/>
        <v>0</v>
      </c>
      <c r="I120" s="104">
        <f ca="1">IF(H120="N",COUNTIF($H$1:$H120,"N"),0)</f>
        <v>0</v>
      </c>
      <c r="J120" s="104">
        <f ca="1">IF(H120="S",COUNTIF($H$1:$H120,"S")+MAX(I$1:I$121),0)</f>
        <v>0</v>
      </c>
      <c r="K120" s="104">
        <f ca="1">IF(H120="M",COUNTIF($H$1:$H120,"M")+MAX(J$1:J$121),0)</f>
        <v>0</v>
      </c>
      <c r="L120" s="104">
        <f t="shared" ca="1" si="26"/>
        <v>0</v>
      </c>
      <c r="M120" s="104" t="str">
        <f t="shared" si="30"/>
        <v/>
      </c>
      <c r="N120" s="104" t="str">
        <f t="shared" si="30"/>
        <v/>
      </c>
      <c r="O120" s="104" t="str">
        <f t="shared" si="30"/>
        <v/>
      </c>
      <c r="P120" s="104" t="str">
        <f t="shared" si="30"/>
        <v/>
      </c>
      <c r="Q120" s="104" t="str">
        <f t="shared" si="30"/>
        <v/>
      </c>
      <c r="R120" s="104" t="str">
        <f t="shared" si="30"/>
        <v/>
      </c>
      <c r="S120" s="104" t="str">
        <f t="shared" si="30"/>
        <v/>
      </c>
      <c r="T120" s="104" t="str">
        <f t="shared" si="30"/>
        <v/>
      </c>
      <c r="U120" s="104" t="str">
        <f t="shared" si="30"/>
        <v/>
      </c>
      <c r="V120" s="104" t="str">
        <f t="shared" si="30"/>
        <v/>
      </c>
      <c r="W120" s="104" t="str">
        <f t="shared" si="30"/>
        <v/>
      </c>
      <c r="X120" s="104" t="str">
        <f t="shared" si="30"/>
        <v/>
      </c>
      <c r="Y120" s="104" t="str">
        <f t="shared" si="30"/>
        <v/>
      </c>
      <c r="Z120" s="104" t="str">
        <f t="shared" si="30"/>
        <v/>
      </c>
      <c r="AA120" s="104" t="str">
        <f t="shared" si="30"/>
        <v/>
      </c>
      <c r="AB120" s="104" t="str">
        <f t="shared" si="30"/>
        <v/>
      </c>
      <c r="AC120" s="104" t="str">
        <f t="shared" si="31"/>
        <v/>
      </c>
      <c r="AD120" s="104" t="str">
        <f t="shared" si="31"/>
        <v/>
      </c>
      <c r="AE120" s="104" t="str">
        <f t="shared" si="31"/>
        <v/>
      </c>
      <c r="AF120" s="104" t="str">
        <f t="shared" si="31"/>
        <v/>
      </c>
      <c r="AG120" s="104" t="str">
        <f t="shared" si="31"/>
        <v/>
      </c>
      <c r="AH120" s="104" t="str">
        <f t="shared" si="31"/>
        <v/>
      </c>
      <c r="AI120" s="104" t="str">
        <f t="shared" si="31"/>
        <v/>
      </c>
      <c r="AJ120" s="104" t="str">
        <f t="shared" ca="1" si="31"/>
        <v/>
      </c>
    </row>
    <row r="121" spans="1:36" x14ac:dyDescent="0.3">
      <c r="A121" s="103"/>
      <c r="B121" s="103"/>
      <c r="C121" s="103"/>
      <c r="D121" s="103"/>
      <c r="E121" s="104">
        <f t="shared" ca="1" si="14"/>
        <v>0</v>
      </c>
      <c r="F121" s="104" t="s">
        <v>196</v>
      </c>
      <c r="G121" s="93" t="s">
        <v>314</v>
      </c>
      <c r="H121" s="104">
        <f t="shared" ca="1" si="25"/>
        <v>0</v>
      </c>
      <c r="I121" s="104">
        <f ca="1">IF(H121="N",COUNTIF($H$1:$H121,"N"),0)</f>
        <v>0</v>
      </c>
      <c r="J121" s="104">
        <f ca="1">IF(H121="S",COUNTIF($H$1:$H121,"S")+MAX(I$1:I$121),0)</f>
        <v>0</v>
      </c>
      <c r="K121" s="104">
        <f ca="1">IF(H121="M",COUNTIF($H$1:$H121,"M")+MAX(J$1:J$121),0)</f>
        <v>0</v>
      </c>
      <c r="L121" s="104">
        <f t="shared" ca="1" si="26"/>
        <v>0</v>
      </c>
      <c r="M121" s="104" t="str">
        <f t="shared" si="30"/>
        <v/>
      </c>
      <c r="N121" s="104" t="str">
        <f t="shared" si="30"/>
        <v/>
      </c>
      <c r="O121" s="104" t="str">
        <f t="shared" si="30"/>
        <v/>
      </c>
      <c r="P121" s="104" t="str">
        <f t="shared" si="30"/>
        <v/>
      </c>
      <c r="Q121" s="104" t="str">
        <f t="shared" si="30"/>
        <v/>
      </c>
      <c r="R121" s="104" t="str">
        <f t="shared" si="30"/>
        <v/>
      </c>
      <c r="S121" s="104" t="str">
        <f t="shared" si="30"/>
        <v/>
      </c>
      <c r="T121" s="104" t="str">
        <f t="shared" si="30"/>
        <v/>
      </c>
      <c r="U121" s="104" t="str">
        <f t="shared" si="30"/>
        <v/>
      </c>
      <c r="V121" s="104" t="str">
        <f t="shared" si="30"/>
        <v/>
      </c>
      <c r="W121" s="104" t="str">
        <f t="shared" si="30"/>
        <v/>
      </c>
      <c r="X121" s="104" t="str">
        <f t="shared" si="30"/>
        <v/>
      </c>
      <c r="Y121" s="104" t="str">
        <f t="shared" si="30"/>
        <v/>
      </c>
      <c r="Z121" s="104" t="str">
        <f t="shared" si="30"/>
        <v/>
      </c>
      <c r="AA121" s="104" t="str">
        <f t="shared" si="30"/>
        <v/>
      </c>
      <c r="AB121" s="104" t="str">
        <f t="shared" si="30"/>
        <v/>
      </c>
      <c r="AC121" s="104" t="str">
        <f t="shared" si="31"/>
        <v/>
      </c>
      <c r="AD121" s="104" t="str">
        <f t="shared" si="31"/>
        <v/>
      </c>
      <c r="AE121" s="104" t="str">
        <f t="shared" si="31"/>
        <v/>
      </c>
      <c r="AF121" s="104" t="str">
        <f t="shared" si="31"/>
        <v/>
      </c>
      <c r="AG121" s="104" t="str">
        <f t="shared" si="31"/>
        <v/>
      </c>
      <c r="AH121" s="104" t="str">
        <f t="shared" si="31"/>
        <v/>
      </c>
      <c r="AI121" s="104" t="str">
        <f t="shared" si="31"/>
        <v/>
      </c>
      <c r="AJ121" s="104" t="str">
        <f t="shared" ca="1" si="31"/>
        <v/>
      </c>
    </row>
    <row r="122" spans="1:36" x14ac:dyDescent="0.3">
      <c r="A122" s="103"/>
      <c r="B122" s="103"/>
      <c r="C122" s="103"/>
      <c r="D122" s="103"/>
      <c r="E122" s="104">
        <f t="shared" ca="1" si="14"/>
        <v>0</v>
      </c>
      <c r="F122" s="104" t="s">
        <v>196</v>
      </c>
      <c r="G122" s="93" t="s">
        <v>315</v>
      </c>
      <c r="H122" s="104">
        <f t="shared" ca="1" si="25"/>
        <v>0</v>
      </c>
      <c r="I122" s="104">
        <f ca="1">IF(H122="N",COUNTIF($H$1:$H122,"N"),0)</f>
        <v>0</v>
      </c>
      <c r="J122" s="104">
        <f ca="1">IF(H122="S",COUNTIF($H$1:$H122,"S")+MAX(I$1:I$121),0)</f>
        <v>0</v>
      </c>
      <c r="K122" s="104">
        <f ca="1">IF(H122="M",COUNTIF($H$1:$H122,"M")+MAX(J$1:J$121),0)</f>
        <v>0</v>
      </c>
      <c r="L122" s="104">
        <f t="shared" ca="1" si="26"/>
        <v>0</v>
      </c>
      <c r="M122" s="104" t="str">
        <f t="shared" si="30"/>
        <v/>
      </c>
      <c r="N122" s="104" t="str">
        <f t="shared" si="30"/>
        <v/>
      </c>
      <c r="O122" s="104" t="str">
        <f t="shared" si="30"/>
        <v/>
      </c>
      <c r="P122" s="104" t="str">
        <f t="shared" si="30"/>
        <v/>
      </c>
      <c r="Q122" s="104" t="str">
        <f t="shared" si="30"/>
        <v/>
      </c>
      <c r="R122" s="104" t="str">
        <f t="shared" si="30"/>
        <v/>
      </c>
      <c r="S122" s="104" t="str">
        <f t="shared" si="30"/>
        <v/>
      </c>
      <c r="T122" s="104" t="str">
        <f t="shared" si="30"/>
        <v/>
      </c>
      <c r="U122" s="104" t="str">
        <f t="shared" si="30"/>
        <v/>
      </c>
      <c r="V122" s="104" t="str">
        <f t="shared" si="30"/>
        <v/>
      </c>
      <c r="W122" s="104" t="str">
        <f t="shared" si="30"/>
        <v/>
      </c>
      <c r="X122" s="104" t="str">
        <f t="shared" si="30"/>
        <v/>
      </c>
      <c r="Y122" s="104" t="str">
        <f t="shared" si="30"/>
        <v/>
      </c>
      <c r="Z122" s="104" t="str">
        <f t="shared" si="30"/>
        <v/>
      </c>
      <c r="AA122" s="104" t="str">
        <f t="shared" si="30"/>
        <v/>
      </c>
      <c r="AB122" s="104" t="str">
        <f t="shared" si="30"/>
        <v/>
      </c>
      <c r="AC122" s="104" t="str">
        <f t="shared" si="31"/>
        <v/>
      </c>
      <c r="AD122" s="104" t="str">
        <f t="shared" si="31"/>
        <v/>
      </c>
      <c r="AE122" s="104" t="str">
        <f t="shared" si="31"/>
        <v/>
      </c>
      <c r="AF122" s="104" t="str">
        <f t="shared" si="31"/>
        <v/>
      </c>
      <c r="AG122" s="104" t="str">
        <f t="shared" si="31"/>
        <v/>
      </c>
      <c r="AH122" s="104" t="str">
        <f t="shared" si="31"/>
        <v/>
      </c>
      <c r="AI122" s="104" t="str">
        <f t="shared" si="31"/>
        <v/>
      </c>
      <c r="AJ122" s="104" t="str">
        <f t="shared" ca="1" si="31"/>
        <v/>
      </c>
    </row>
    <row r="123" spans="1:36" x14ac:dyDescent="0.3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 t="str">
        <f t="shared" ref="M123:AJ123" ca="1" si="32">IFERROR(IF(COUNT(M6:M122)&lt;COUNTIF($F$6:$F$122,M5),"",AVERAGE(M6:M122)),"")</f>
        <v/>
      </c>
      <c r="N123" s="103" t="str">
        <f t="shared" ca="1" si="32"/>
        <v/>
      </c>
      <c r="O123" s="103" t="str">
        <f t="shared" ca="1" si="32"/>
        <v/>
      </c>
      <c r="P123" s="103" t="str">
        <f t="shared" ca="1" si="32"/>
        <v/>
      </c>
      <c r="Q123" s="103" t="str">
        <f t="shared" ca="1" si="32"/>
        <v/>
      </c>
      <c r="R123" s="103" t="str">
        <f t="shared" ca="1" si="32"/>
        <v/>
      </c>
      <c r="S123" s="103" t="str">
        <f t="shared" ca="1" si="32"/>
        <v/>
      </c>
      <c r="T123" s="103" t="str">
        <f t="shared" ca="1" si="32"/>
        <v/>
      </c>
      <c r="U123" s="103" t="str">
        <f t="shared" ca="1" si="32"/>
        <v/>
      </c>
      <c r="V123" s="103" t="str">
        <f t="shared" ca="1" si="32"/>
        <v/>
      </c>
      <c r="W123" s="103" t="str">
        <f t="shared" ca="1" si="32"/>
        <v/>
      </c>
      <c r="X123" s="103" t="str">
        <f t="shared" ca="1" si="32"/>
        <v/>
      </c>
      <c r="Y123" s="103" t="str">
        <f t="shared" ca="1" si="32"/>
        <v/>
      </c>
      <c r="Z123" s="103" t="str">
        <f t="shared" ca="1" si="32"/>
        <v/>
      </c>
      <c r="AA123" s="103" t="str">
        <f t="shared" ca="1" si="32"/>
        <v/>
      </c>
      <c r="AB123" s="103" t="str">
        <f t="shared" ca="1" si="32"/>
        <v/>
      </c>
      <c r="AC123" s="103" t="str">
        <f t="shared" ca="1" si="32"/>
        <v/>
      </c>
      <c r="AD123" s="103" t="str">
        <f t="shared" ca="1" si="32"/>
        <v/>
      </c>
      <c r="AE123" s="103" t="str">
        <f t="shared" ca="1" si="32"/>
        <v/>
      </c>
      <c r="AF123" s="103" t="str">
        <f t="shared" ca="1" si="32"/>
        <v/>
      </c>
      <c r="AG123" s="103" t="str">
        <f t="shared" ca="1" si="32"/>
        <v/>
      </c>
      <c r="AH123" s="103" t="str">
        <f t="shared" ca="1" si="32"/>
        <v/>
      </c>
      <c r="AI123" s="103" t="str">
        <f t="shared" ca="1" si="32"/>
        <v/>
      </c>
      <c r="AJ123" s="103" t="str">
        <f t="shared" ca="1" si="32"/>
        <v/>
      </c>
    </row>
    <row r="124" spans="1:36" x14ac:dyDescent="0.3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2" t="str">
        <f ca="1">IFERROR(VLOOKUP(ROUND(M123,0),$A$2:$B$5,2,FALSE),"")</f>
        <v/>
      </c>
      <c r="N124" s="102" t="str">
        <f t="shared" ref="N124:AJ124" ca="1" si="33">IFERROR(VLOOKUP(ROUND(N123,0),$A$2:$B$5,2,FALSE),"")</f>
        <v/>
      </c>
      <c r="O124" s="102" t="str">
        <f t="shared" ca="1" si="33"/>
        <v/>
      </c>
      <c r="P124" s="102" t="str">
        <f t="shared" ca="1" si="33"/>
        <v/>
      </c>
      <c r="Q124" s="102" t="str">
        <f t="shared" ca="1" si="33"/>
        <v/>
      </c>
      <c r="R124" s="102" t="str">
        <f t="shared" ca="1" si="33"/>
        <v/>
      </c>
      <c r="S124" s="102" t="str">
        <f t="shared" ca="1" si="33"/>
        <v/>
      </c>
      <c r="T124" s="102" t="str">
        <f t="shared" ca="1" si="33"/>
        <v/>
      </c>
      <c r="U124" s="102" t="str">
        <f t="shared" ca="1" si="33"/>
        <v/>
      </c>
      <c r="V124" s="102" t="str">
        <f t="shared" ca="1" si="33"/>
        <v/>
      </c>
      <c r="W124" s="102" t="str">
        <f t="shared" ca="1" si="33"/>
        <v/>
      </c>
      <c r="X124" s="102" t="str">
        <f t="shared" ca="1" si="33"/>
        <v/>
      </c>
      <c r="Y124" s="102" t="str">
        <f t="shared" ca="1" si="33"/>
        <v/>
      </c>
      <c r="Z124" s="102" t="str">
        <f t="shared" ca="1" si="33"/>
        <v/>
      </c>
      <c r="AA124" s="102" t="str">
        <f t="shared" ca="1" si="33"/>
        <v/>
      </c>
      <c r="AB124" s="102" t="str">
        <f t="shared" ca="1" si="33"/>
        <v/>
      </c>
      <c r="AC124" s="102" t="str">
        <f t="shared" ca="1" si="33"/>
        <v/>
      </c>
      <c r="AD124" s="102" t="str">
        <f t="shared" ca="1" si="33"/>
        <v/>
      </c>
      <c r="AE124" s="102" t="str">
        <f t="shared" ca="1" si="33"/>
        <v/>
      </c>
      <c r="AF124" s="102" t="str">
        <f t="shared" ca="1" si="33"/>
        <v/>
      </c>
      <c r="AG124" s="102" t="str">
        <f t="shared" ca="1" si="33"/>
        <v/>
      </c>
      <c r="AH124" s="102" t="str">
        <f t="shared" ca="1" si="33"/>
        <v/>
      </c>
      <c r="AI124" s="102" t="str">
        <f t="shared" ca="1" si="33"/>
        <v/>
      </c>
      <c r="AJ124" s="102" t="str">
        <f t="shared" ca="1" si="33"/>
        <v/>
      </c>
    </row>
  </sheetData>
  <sheetProtection algorithmName="SHA-512" hashValue="5bnp/97G2chXt/E69LQwz3U+2QIfwmOfZXVzunv3/nC6451dhn1gpo4PaO2k7ZP6WOmtrOQd6UlY3naKjKvPcA==" saltValue="5MP05mdq6dctiQnHW8bWMA==" spinCount="100000" sheet="1" objects="1" scenarios="1"/>
  <mergeCells count="1">
    <mergeCell ref="G1:G5"/>
  </mergeCells>
  <pageMargins left="0.7" right="0.7" top="0.75" bottom="0.75" header="0.3" footer="0.3"/>
  <pageSetup orientation="portrait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6"/>
  <sheetViews>
    <sheetView showGridLines="0" showRowColHeaders="0" workbookViewId="0">
      <selection activeCell="C6" sqref="A1:XFD1048576"/>
    </sheetView>
  </sheetViews>
  <sheetFormatPr defaultColWidth="9.109375" defaultRowHeight="14.4" x14ac:dyDescent="0.3"/>
  <cols>
    <col min="1" max="1" width="9.109375" style="4"/>
    <col min="2" max="2" width="3" style="4" bestFit="1" customWidth="1"/>
    <col min="3" max="3" width="150" style="4" bestFit="1" customWidth="1"/>
    <col min="4" max="9" width="5.88671875" style="5" bestFit="1" customWidth="1"/>
    <col min="10" max="16384" width="9.109375" style="4"/>
  </cols>
  <sheetData>
    <row r="1" spans="2:9" x14ac:dyDescent="0.3">
      <c r="B1" s="4">
        <v>1</v>
      </c>
      <c r="C1" s="4" t="s">
        <v>27</v>
      </c>
      <c r="D1" s="5" t="e">
        <f ca="1">VLOOKUP(C1,INDIRECT("CHAPTER"&amp;B1&amp;"!"&amp;"B:C"),2,FALSE)</f>
        <v>#N/A</v>
      </c>
      <c r="E1" s="5" t="e">
        <f ca="1">IF(D1="N",COUNTIF($D$1:$D1,"N"),0)</f>
        <v>#N/A</v>
      </c>
      <c r="F1" s="5" t="e">
        <f ca="1">IF(D1="S",COUNTIF($D$1:$D1,"S")+MAX(E$1:E$125),0)</f>
        <v>#N/A</v>
      </c>
      <c r="G1" s="5" t="e">
        <f ca="1">IF(D1="M",COUNTIF($D$1:$D1,"M")+MAX(F$1:F$125),0)</f>
        <v>#N/A</v>
      </c>
      <c r="H1" s="5" t="e">
        <f ca="1">MAX(E1:G1)</f>
        <v>#N/A</v>
      </c>
      <c r="I1" s="5" t="e">
        <f ca="1">IF(AND(0&lt;H1,H1&lt;11),C1,"")</f>
        <v>#N/A</v>
      </c>
    </row>
    <row r="2" spans="2:9" x14ac:dyDescent="0.3">
      <c r="B2" s="4">
        <v>1</v>
      </c>
      <c r="C2" s="4" t="s">
        <v>28</v>
      </c>
      <c r="D2" s="5" t="e">
        <f t="shared" ref="D2:D68" ca="1" si="0">VLOOKUP(C2,INDIRECT("CHAPTER"&amp;B2&amp;"!"&amp;"B:C"),2,FALSE)</f>
        <v>#N/A</v>
      </c>
      <c r="E2" s="5" t="e">
        <f ca="1">IF(D2="N",COUNTIF($D$1:$D2,"N"),0)</f>
        <v>#N/A</v>
      </c>
      <c r="F2" s="5" t="e">
        <f ca="1">IF(D2="S",COUNTIF($D$1:$D2,"S")+MAX(E$1:E$125),0)</f>
        <v>#N/A</v>
      </c>
      <c r="G2" s="5" t="e">
        <f ca="1">IF(D2="M",COUNTIF($D$1:$D2,"M")+MAX(F$1:F$125),0)</f>
        <v>#N/A</v>
      </c>
      <c r="H2" s="5" t="e">
        <f t="shared" ref="H2:H68" ca="1" si="1">MAX(E2:G2)</f>
        <v>#N/A</v>
      </c>
      <c r="I2" s="5" t="e">
        <f t="shared" ref="I2:I68" ca="1" si="2">IF(AND(0&lt;H2,H2&lt;11),C2,"")</f>
        <v>#N/A</v>
      </c>
    </row>
    <row r="3" spans="2:9" x14ac:dyDescent="0.3">
      <c r="B3" s="4">
        <v>1</v>
      </c>
      <c r="C3" s="4" t="s">
        <v>29</v>
      </c>
      <c r="D3" s="5" t="e">
        <f t="shared" ca="1" si="0"/>
        <v>#N/A</v>
      </c>
      <c r="E3" s="5" t="e">
        <f ca="1">IF(D3="N",COUNTIF($D$1:$D3,"N"),0)</f>
        <v>#N/A</v>
      </c>
      <c r="F3" s="5" t="e">
        <f ca="1">IF(D3="S",COUNTIF($D$1:$D3,"S")+MAX(E$1:E$125),0)</f>
        <v>#N/A</v>
      </c>
      <c r="G3" s="5" t="e">
        <f ca="1">IF(D3="M",COUNTIF($D$1:$D3,"M")+MAX(F$1:F$125),0)</f>
        <v>#N/A</v>
      </c>
      <c r="H3" s="5" t="e">
        <f t="shared" ca="1" si="1"/>
        <v>#N/A</v>
      </c>
      <c r="I3" s="5" t="e">
        <f t="shared" ca="1" si="2"/>
        <v>#N/A</v>
      </c>
    </row>
    <row r="4" spans="2:9" x14ac:dyDescent="0.3">
      <c r="B4" s="4">
        <v>1</v>
      </c>
      <c r="C4" s="4" t="s">
        <v>30</v>
      </c>
      <c r="D4" s="5" t="e">
        <f t="shared" ca="1" si="0"/>
        <v>#N/A</v>
      </c>
      <c r="E4" s="5" t="e">
        <f ca="1">IF(D4="N",COUNTIF($D$1:$D4,"N"),0)</f>
        <v>#N/A</v>
      </c>
      <c r="F4" s="5" t="e">
        <f ca="1">IF(D4="S",COUNTIF($D$1:$D4,"S")+MAX(E$1:E$125),0)</f>
        <v>#N/A</v>
      </c>
      <c r="G4" s="5" t="e">
        <f ca="1">IF(D4="M",COUNTIF($D$1:$D4,"M")+MAX(F$1:F$125),0)</f>
        <v>#N/A</v>
      </c>
      <c r="H4" s="5" t="e">
        <f t="shared" ca="1" si="1"/>
        <v>#N/A</v>
      </c>
      <c r="I4" s="5" t="e">
        <f t="shared" ca="1" si="2"/>
        <v>#N/A</v>
      </c>
    </row>
    <row r="5" spans="2:9" x14ac:dyDescent="0.3">
      <c r="B5" s="4">
        <v>2</v>
      </c>
      <c r="C5" s="4" t="s">
        <v>31</v>
      </c>
      <c r="D5" s="5" t="e">
        <f t="shared" ca="1" si="0"/>
        <v>#N/A</v>
      </c>
      <c r="E5" s="5" t="e">
        <f ca="1">IF(D5="N",COUNTIF($D$1:$D5,"N"),0)</f>
        <v>#N/A</v>
      </c>
      <c r="F5" s="5" t="e">
        <f ca="1">IF(D5="S",COUNTIF($D$1:$D5,"S")+MAX(E$1:E$125),0)</f>
        <v>#N/A</v>
      </c>
      <c r="G5" s="5" t="e">
        <f ca="1">IF(D5="M",COUNTIF($D$1:$D5,"M")+MAX(F$1:F$125),0)</f>
        <v>#N/A</v>
      </c>
      <c r="H5" s="5" t="e">
        <f t="shared" ca="1" si="1"/>
        <v>#N/A</v>
      </c>
      <c r="I5" s="5" t="e">
        <f t="shared" ca="1" si="2"/>
        <v>#N/A</v>
      </c>
    </row>
    <row r="6" spans="2:9" x14ac:dyDescent="0.3">
      <c r="B6" s="4">
        <v>2</v>
      </c>
      <c r="C6" s="4" t="s">
        <v>32</v>
      </c>
      <c r="D6" s="5" t="e">
        <f t="shared" ca="1" si="0"/>
        <v>#N/A</v>
      </c>
      <c r="E6" s="5" t="e">
        <f ca="1">IF(D6="N",COUNTIF($D$1:$D6,"N"),0)</f>
        <v>#N/A</v>
      </c>
      <c r="F6" s="5" t="e">
        <f ca="1">IF(D6="S",COUNTIF($D$1:$D6,"S")+MAX(E$1:E$125),0)</f>
        <v>#N/A</v>
      </c>
      <c r="G6" s="5" t="e">
        <f ca="1">IF(D6="M",COUNTIF($D$1:$D6,"M")+MAX(F$1:F$125),0)</f>
        <v>#N/A</v>
      </c>
      <c r="H6" s="5" t="e">
        <f t="shared" ca="1" si="1"/>
        <v>#N/A</v>
      </c>
      <c r="I6" s="5" t="e">
        <f t="shared" ca="1" si="2"/>
        <v>#N/A</v>
      </c>
    </row>
    <row r="7" spans="2:9" x14ac:dyDescent="0.3">
      <c r="B7" s="4">
        <v>2</v>
      </c>
      <c r="C7" s="4" t="s">
        <v>33</v>
      </c>
      <c r="D7" s="5" t="e">
        <f t="shared" ca="1" si="0"/>
        <v>#N/A</v>
      </c>
      <c r="E7" s="5" t="e">
        <f ca="1">IF(D7="N",COUNTIF($D$1:$D7,"N"),0)</f>
        <v>#N/A</v>
      </c>
      <c r="F7" s="5" t="e">
        <f ca="1">IF(D7="S",COUNTIF($D$1:$D7,"S")+MAX(E$1:E$125),0)</f>
        <v>#N/A</v>
      </c>
      <c r="G7" s="5" t="e">
        <f ca="1">IF(D7="M",COUNTIF($D$1:$D7,"M")+MAX(F$1:F$125),0)</f>
        <v>#N/A</v>
      </c>
      <c r="H7" s="5" t="e">
        <f t="shared" ca="1" si="1"/>
        <v>#N/A</v>
      </c>
      <c r="I7" s="5" t="e">
        <f t="shared" ca="1" si="2"/>
        <v>#N/A</v>
      </c>
    </row>
    <row r="8" spans="2:9" x14ac:dyDescent="0.3">
      <c r="B8" s="4">
        <v>2</v>
      </c>
      <c r="C8" s="4" t="s">
        <v>34</v>
      </c>
      <c r="D8" s="5" t="e">
        <f t="shared" ca="1" si="0"/>
        <v>#N/A</v>
      </c>
      <c r="E8" s="5" t="e">
        <f ca="1">IF(D8="N",COUNTIF($D$1:$D8,"N"),0)</f>
        <v>#N/A</v>
      </c>
      <c r="F8" s="5" t="e">
        <f ca="1">IF(D8="S",COUNTIF($D$1:$D8,"S")+MAX(E$1:E$125),0)</f>
        <v>#N/A</v>
      </c>
      <c r="G8" s="5" t="e">
        <f ca="1">IF(D8="M",COUNTIF($D$1:$D8,"M")+MAX(F$1:F$125),0)</f>
        <v>#N/A</v>
      </c>
      <c r="H8" s="5" t="e">
        <f t="shared" ca="1" si="1"/>
        <v>#N/A</v>
      </c>
      <c r="I8" s="5" t="e">
        <f t="shared" ca="1" si="2"/>
        <v>#N/A</v>
      </c>
    </row>
    <row r="9" spans="2:9" x14ac:dyDescent="0.3">
      <c r="B9" s="4">
        <v>2</v>
      </c>
      <c r="C9" s="4" t="s">
        <v>35</v>
      </c>
      <c r="D9" s="5" t="e">
        <f t="shared" ca="1" si="0"/>
        <v>#N/A</v>
      </c>
      <c r="E9" s="5" t="e">
        <f ca="1">IF(D9="N",COUNTIF($D$1:$D9,"N"),0)</f>
        <v>#N/A</v>
      </c>
      <c r="F9" s="5" t="e">
        <f ca="1">IF(D9="S",COUNTIF($D$1:$D9,"S")+MAX(E$1:E$125),0)</f>
        <v>#N/A</v>
      </c>
      <c r="G9" s="5" t="e">
        <f ca="1">IF(D9="M",COUNTIF($D$1:$D9,"M")+MAX(F$1:F$125),0)</f>
        <v>#N/A</v>
      </c>
      <c r="H9" s="5" t="e">
        <f t="shared" ca="1" si="1"/>
        <v>#N/A</v>
      </c>
      <c r="I9" s="5" t="e">
        <f t="shared" ca="1" si="2"/>
        <v>#N/A</v>
      </c>
    </row>
    <row r="10" spans="2:9" x14ac:dyDescent="0.3">
      <c r="B10" s="4">
        <v>2</v>
      </c>
      <c r="C10" s="4" t="s">
        <v>36</v>
      </c>
      <c r="D10" s="5" t="e">
        <f t="shared" ca="1" si="0"/>
        <v>#N/A</v>
      </c>
      <c r="E10" s="5" t="e">
        <f ca="1">IF(D10="N",COUNTIF($D$1:$D10,"N"),0)</f>
        <v>#N/A</v>
      </c>
      <c r="F10" s="5" t="e">
        <f ca="1">IF(D10="S",COUNTIF($D$1:$D10,"S")+MAX(E$1:E$125),0)</f>
        <v>#N/A</v>
      </c>
      <c r="G10" s="5" t="e">
        <f ca="1">IF(D10="M",COUNTIF($D$1:$D10,"M")+MAX(F$1:F$125),0)</f>
        <v>#N/A</v>
      </c>
      <c r="H10" s="5" t="e">
        <f t="shared" ca="1" si="1"/>
        <v>#N/A</v>
      </c>
      <c r="I10" s="5" t="e">
        <f t="shared" ca="1" si="2"/>
        <v>#N/A</v>
      </c>
    </row>
    <row r="11" spans="2:9" x14ac:dyDescent="0.3">
      <c r="B11" s="4">
        <v>3</v>
      </c>
      <c r="C11" s="4" t="s">
        <v>37</v>
      </c>
      <c r="D11" s="5" t="e">
        <f t="shared" ca="1" si="0"/>
        <v>#N/A</v>
      </c>
      <c r="E11" s="5" t="e">
        <f ca="1">IF(D11="N",COUNTIF($D$1:$D11,"N"),0)</f>
        <v>#N/A</v>
      </c>
      <c r="F11" s="5" t="e">
        <f ca="1">IF(D11="S",COUNTIF($D$1:$D11,"S")+MAX(E$1:E$125),0)</f>
        <v>#N/A</v>
      </c>
      <c r="G11" s="5" t="e">
        <f ca="1">IF(D11="M",COUNTIF($D$1:$D11,"M")+MAX(F$1:F$125),0)</f>
        <v>#N/A</v>
      </c>
      <c r="H11" s="5" t="e">
        <f t="shared" ca="1" si="1"/>
        <v>#N/A</v>
      </c>
      <c r="I11" s="5" t="e">
        <f t="shared" ca="1" si="2"/>
        <v>#N/A</v>
      </c>
    </row>
    <row r="12" spans="2:9" x14ac:dyDescent="0.3">
      <c r="B12" s="4">
        <v>3</v>
      </c>
      <c r="C12" s="4" t="s">
        <v>38</v>
      </c>
      <c r="D12" s="5" t="e">
        <f t="shared" ca="1" si="0"/>
        <v>#N/A</v>
      </c>
      <c r="E12" s="5" t="e">
        <f ca="1">IF(D12="N",COUNTIF($D$1:$D12,"N"),0)</f>
        <v>#N/A</v>
      </c>
      <c r="F12" s="5" t="e">
        <f ca="1">IF(D12="S",COUNTIF($D$1:$D12,"S")+MAX(E$1:E$125),0)</f>
        <v>#N/A</v>
      </c>
      <c r="G12" s="5" t="e">
        <f ca="1">IF(D12="M",COUNTIF($D$1:$D12,"M")+MAX(F$1:F$125),0)</f>
        <v>#N/A</v>
      </c>
      <c r="H12" s="5" t="e">
        <f t="shared" ca="1" si="1"/>
        <v>#N/A</v>
      </c>
      <c r="I12" s="5" t="e">
        <f t="shared" ca="1" si="2"/>
        <v>#N/A</v>
      </c>
    </row>
    <row r="13" spans="2:9" x14ac:dyDescent="0.3">
      <c r="B13" s="4">
        <v>3</v>
      </c>
      <c r="C13" s="4" t="s">
        <v>39</v>
      </c>
      <c r="D13" s="5" t="e">
        <f t="shared" ca="1" si="0"/>
        <v>#N/A</v>
      </c>
      <c r="E13" s="5" t="e">
        <f ca="1">IF(D13="N",COUNTIF($D$1:$D13,"N"),0)</f>
        <v>#N/A</v>
      </c>
      <c r="F13" s="5" t="e">
        <f ca="1">IF(D13="S",COUNTIF($D$1:$D13,"S")+MAX(E$1:E$125),0)</f>
        <v>#N/A</v>
      </c>
      <c r="G13" s="5" t="e">
        <f ca="1">IF(D13="M",COUNTIF($D$1:$D13,"M")+MAX(F$1:F$125),0)</f>
        <v>#N/A</v>
      </c>
      <c r="H13" s="5" t="e">
        <f t="shared" ca="1" si="1"/>
        <v>#N/A</v>
      </c>
      <c r="I13" s="5" t="e">
        <f t="shared" ca="1" si="2"/>
        <v>#N/A</v>
      </c>
    </row>
    <row r="14" spans="2:9" x14ac:dyDescent="0.3">
      <c r="B14" s="4">
        <v>3</v>
      </c>
      <c r="C14" s="4" t="s">
        <v>40</v>
      </c>
      <c r="D14" s="5" t="e">
        <f t="shared" ca="1" si="0"/>
        <v>#N/A</v>
      </c>
      <c r="E14" s="5" t="e">
        <f ca="1">IF(D14="N",COUNTIF($D$1:$D14,"N"),0)</f>
        <v>#N/A</v>
      </c>
      <c r="F14" s="5" t="e">
        <f ca="1">IF(D14="S",COUNTIF($D$1:$D14,"S")+MAX(E$1:E$125),0)</f>
        <v>#N/A</v>
      </c>
      <c r="G14" s="5" t="e">
        <f ca="1">IF(D14="M",COUNTIF($D$1:$D14,"M")+MAX(F$1:F$125),0)</f>
        <v>#N/A</v>
      </c>
      <c r="H14" s="5" t="e">
        <f t="shared" ca="1" si="1"/>
        <v>#N/A</v>
      </c>
      <c r="I14" s="5" t="e">
        <f t="shared" ca="1" si="2"/>
        <v>#N/A</v>
      </c>
    </row>
    <row r="15" spans="2:9" x14ac:dyDescent="0.3">
      <c r="B15" s="4">
        <v>3</v>
      </c>
      <c r="C15" s="4" t="s">
        <v>41</v>
      </c>
      <c r="D15" s="5" t="e">
        <f t="shared" ca="1" si="0"/>
        <v>#N/A</v>
      </c>
      <c r="E15" s="5" t="e">
        <f ca="1">IF(D15="N",COUNTIF($D$1:$D15,"N"),0)</f>
        <v>#N/A</v>
      </c>
      <c r="F15" s="5" t="e">
        <f ca="1">IF(D15="S",COUNTIF($D$1:$D15,"S")+MAX(E$1:E$125),0)</f>
        <v>#N/A</v>
      </c>
      <c r="G15" s="5" t="e">
        <f ca="1">IF(D15="M",COUNTIF($D$1:$D15,"M")+MAX(F$1:F$125),0)</f>
        <v>#N/A</v>
      </c>
      <c r="H15" s="5" t="e">
        <f t="shared" ca="1" si="1"/>
        <v>#N/A</v>
      </c>
      <c r="I15" s="5" t="e">
        <f t="shared" ca="1" si="2"/>
        <v>#N/A</v>
      </c>
    </row>
    <row r="16" spans="2:9" x14ac:dyDescent="0.3">
      <c r="B16" s="4">
        <v>3</v>
      </c>
      <c r="C16" s="4" t="s">
        <v>42</v>
      </c>
      <c r="D16" s="5" t="e">
        <f t="shared" ca="1" si="0"/>
        <v>#N/A</v>
      </c>
      <c r="E16" s="5" t="e">
        <f ca="1">IF(D16="N",COUNTIF($D$1:$D16,"N"),0)</f>
        <v>#N/A</v>
      </c>
      <c r="F16" s="5" t="e">
        <f ca="1">IF(D16="S",COUNTIF($D$1:$D16,"S")+MAX(E$1:E$125),0)</f>
        <v>#N/A</v>
      </c>
      <c r="G16" s="5" t="e">
        <f ca="1">IF(D16="M",COUNTIF($D$1:$D16,"M")+MAX(F$1:F$125),0)</f>
        <v>#N/A</v>
      </c>
      <c r="H16" s="5" t="e">
        <f t="shared" ca="1" si="1"/>
        <v>#N/A</v>
      </c>
      <c r="I16" s="5" t="e">
        <f t="shared" ca="1" si="2"/>
        <v>#N/A</v>
      </c>
    </row>
    <row r="17" spans="2:9" x14ac:dyDescent="0.3">
      <c r="B17" s="4">
        <v>4</v>
      </c>
      <c r="C17" s="4" t="s">
        <v>43</v>
      </c>
      <c r="D17" s="5" t="e">
        <f t="shared" ca="1" si="0"/>
        <v>#N/A</v>
      </c>
      <c r="E17" s="5" t="e">
        <f ca="1">IF(D17="N",COUNTIF($D$1:$D17,"N"),0)</f>
        <v>#N/A</v>
      </c>
      <c r="F17" s="5" t="e">
        <f ca="1">IF(D17="S",COUNTIF($D$1:$D17,"S")+MAX(E$1:E$125),0)</f>
        <v>#N/A</v>
      </c>
      <c r="G17" s="5" t="e">
        <f ca="1">IF(D17="M",COUNTIF($D$1:$D17,"M")+MAX(F$1:F$125),0)</f>
        <v>#N/A</v>
      </c>
      <c r="H17" s="5" t="e">
        <f t="shared" ca="1" si="1"/>
        <v>#N/A</v>
      </c>
      <c r="I17" s="5" t="e">
        <f t="shared" ca="1" si="2"/>
        <v>#N/A</v>
      </c>
    </row>
    <row r="18" spans="2:9" x14ac:dyDescent="0.3">
      <c r="B18" s="4">
        <v>4</v>
      </c>
      <c r="C18" s="4" t="s">
        <v>44</v>
      </c>
      <c r="D18" s="5" t="e">
        <f t="shared" ca="1" si="0"/>
        <v>#N/A</v>
      </c>
      <c r="E18" s="5" t="e">
        <f ca="1">IF(D18="N",COUNTIF($D$1:$D18,"N"),0)</f>
        <v>#N/A</v>
      </c>
      <c r="F18" s="5" t="e">
        <f ca="1">IF(D18="S",COUNTIF($D$1:$D18,"S")+MAX(E$1:E$125),0)</f>
        <v>#N/A</v>
      </c>
      <c r="G18" s="5" t="e">
        <f ca="1">IF(D18="M",COUNTIF($D$1:$D18,"M")+MAX(F$1:F$125),0)</f>
        <v>#N/A</v>
      </c>
      <c r="H18" s="5" t="e">
        <f t="shared" ca="1" si="1"/>
        <v>#N/A</v>
      </c>
      <c r="I18" s="5" t="e">
        <f t="shared" ca="1" si="2"/>
        <v>#N/A</v>
      </c>
    </row>
    <row r="19" spans="2:9" x14ac:dyDescent="0.3">
      <c r="B19" s="4">
        <v>4</v>
      </c>
      <c r="C19" s="4" t="s">
        <v>45</v>
      </c>
      <c r="D19" s="5" t="e">
        <f t="shared" ca="1" si="0"/>
        <v>#N/A</v>
      </c>
      <c r="E19" s="5" t="e">
        <f ca="1">IF(D19="N",COUNTIF($D$1:$D19,"N"),0)</f>
        <v>#N/A</v>
      </c>
      <c r="F19" s="5" t="e">
        <f ca="1">IF(D19="S",COUNTIF($D$1:$D19,"S")+MAX(E$1:E$125),0)</f>
        <v>#N/A</v>
      </c>
      <c r="G19" s="5" t="e">
        <f ca="1">IF(D19="M",COUNTIF($D$1:$D19,"M")+MAX(F$1:F$125),0)</f>
        <v>#N/A</v>
      </c>
      <c r="H19" s="5" t="e">
        <f t="shared" ca="1" si="1"/>
        <v>#N/A</v>
      </c>
      <c r="I19" s="5" t="e">
        <f t="shared" ca="1" si="2"/>
        <v>#N/A</v>
      </c>
    </row>
    <row r="20" spans="2:9" x14ac:dyDescent="0.3">
      <c r="B20" s="4">
        <v>4</v>
      </c>
      <c r="C20" s="4" t="s">
        <v>46</v>
      </c>
      <c r="D20" s="5" t="e">
        <f t="shared" ca="1" si="0"/>
        <v>#N/A</v>
      </c>
      <c r="E20" s="5" t="e">
        <f ca="1">IF(D20="N",COUNTIF($D$1:$D20,"N"),0)</f>
        <v>#N/A</v>
      </c>
      <c r="F20" s="5" t="e">
        <f ca="1">IF(D20="S",COUNTIF($D$1:$D20,"S")+MAX(E$1:E$125),0)</f>
        <v>#N/A</v>
      </c>
      <c r="G20" s="5" t="e">
        <f ca="1">IF(D20="M",COUNTIF($D$1:$D20,"M")+MAX(F$1:F$125),0)</f>
        <v>#N/A</v>
      </c>
      <c r="H20" s="5" t="e">
        <f t="shared" ca="1" si="1"/>
        <v>#N/A</v>
      </c>
      <c r="I20" s="5" t="e">
        <f t="shared" ca="1" si="2"/>
        <v>#N/A</v>
      </c>
    </row>
    <row r="21" spans="2:9" x14ac:dyDescent="0.3">
      <c r="B21" s="4">
        <v>4</v>
      </c>
      <c r="C21" s="4" t="s">
        <v>47</v>
      </c>
      <c r="D21" s="5" t="e">
        <f t="shared" ca="1" si="0"/>
        <v>#N/A</v>
      </c>
      <c r="E21" s="5" t="e">
        <f ca="1">IF(D21="N",COUNTIF($D$1:$D21,"N"),0)</f>
        <v>#N/A</v>
      </c>
      <c r="F21" s="5" t="e">
        <f ca="1">IF(D21="S",COUNTIF($D$1:$D21,"S")+MAX(E$1:E$125),0)</f>
        <v>#N/A</v>
      </c>
      <c r="G21" s="5" t="e">
        <f ca="1">IF(D21="M",COUNTIF($D$1:$D21,"M")+MAX(F$1:F$125),0)</f>
        <v>#N/A</v>
      </c>
      <c r="H21" s="5" t="e">
        <f t="shared" ca="1" si="1"/>
        <v>#N/A</v>
      </c>
      <c r="I21" s="5" t="e">
        <f t="shared" ca="1" si="2"/>
        <v>#N/A</v>
      </c>
    </row>
    <row r="22" spans="2:9" x14ac:dyDescent="0.3">
      <c r="B22" s="4">
        <v>4</v>
      </c>
      <c r="C22" s="4" t="s">
        <v>48</v>
      </c>
      <c r="D22" s="5" t="e">
        <f t="shared" ca="1" si="0"/>
        <v>#N/A</v>
      </c>
      <c r="E22" s="5" t="e">
        <f ca="1">IF(D22="N",COUNTIF($D$1:$D22,"N"),0)</f>
        <v>#N/A</v>
      </c>
      <c r="F22" s="5" t="e">
        <f ca="1">IF(D22="S",COUNTIF($D$1:$D22,"S")+MAX(E$1:E$125),0)</f>
        <v>#N/A</v>
      </c>
      <c r="G22" s="5" t="e">
        <f ca="1">IF(D22="M",COUNTIF($D$1:$D22,"M")+MAX(F$1:F$125),0)</f>
        <v>#N/A</v>
      </c>
      <c r="H22" s="5" t="e">
        <f t="shared" ca="1" si="1"/>
        <v>#N/A</v>
      </c>
      <c r="I22" s="5" t="e">
        <f t="shared" ca="1" si="2"/>
        <v>#N/A</v>
      </c>
    </row>
    <row r="23" spans="2:9" x14ac:dyDescent="0.3">
      <c r="B23" s="4">
        <v>5</v>
      </c>
      <c r="C23" s="4" t="s">
        <v>49</v>
      </c>
      <c r="D23" s="5" t="e">
        <f t="shared" ca="1" si="0"/>
        <v>#N/A</v>
      </c>
      <c r="E23" s="5" t="e">
        <f ca="1">IF(D23="N",COUNTIF($D$1:$D23,"N"),0)</f>
        <v>#N/A</v>
      </c>
      <c r="F23" s="5" t="e">
        <f ca="1">IF(D23="S",COUNTIF($D$1:$D23,"S")+MAX(E$1:E$125),0)</f>
        <v>#N/A</v>
      </c>
      <c r="G23" s="5" t="e">
        <f ca="1">IF(D23="M",COUNTIF($D$1:$D23,"M")+MAX(F$1:F$125),0)</f>
        <v>#N/A</v>
      </c>
      <c r="H23" s="5" t="e">
        <f t="shared" ca="1" si="1"/>
        <v>#N/A</v>
      </c>
      <c r="I23" s="5" t="e">
        <f t="shared" ca="1" si="2"/>
        <v>#N/A</v>
      </c>
    </row>
    <row r="24" spans="2:9" x14ac:dyDescent="0.3">
      <c r="B24" s="4">
        <v>5</v>
      </c>
      <c r="C24" s="4" t="s">
        <v>50</v>
      </c>
      <c r="D24" s="5" t="e">
        <f t="shared" ca="1" si="0"/>
        <v>#N/A</v>
      </c>
      <c r="E24" s="5" t="e">
        <f ca="1">IF(D24="N",COUNTIF($D$1:$D24,"N"),0)</f>
        <v>#N/A</v>
      </c>
      <c r="F24" s="5" t="e">
        <f ca="1">IF(D24="S",COUNTIF($D$1:$D24,"S")+MAX(E$1:E$125),0)</f>
        <v>#N/A</v>
      </c>
      <c r="G24" s="5" t="e">
        <f ca="1">IF(D24="M",COUNTIF($D$1:$D24,"M")+MAX(F$1:F$125),0)</f>
        <v>#N/A</v>
      </c>
      <c r="H24" s="5" t="e">
        <f t="shared" ca="1" si="1"/>
        <v>#N/A</v>
      </c>
      <c r="I24" s="5" t="e">
        <f t="shared" ca="1" si="2"/>
        <v>#N/A</v>
      </c>
    </row>
    <row r="25" spans="2:9" x14ac:dyDescent="0.3">
      <c r="B25" s="4">
        <v>5</v>
      </c>
      <c r="C25" s="4" t="s">
        <v>51</v>
      </c>
      <c r="D25" s="5" t="e">
        <f t="shared" ca="1" si="0"/>
        <v>#N/A</v>
      </c>
      <c r="E25" s="5" t="e">
        <f ca="1">IF(D25="N",COUNTIF($D$1:$D25,"N"),0)</f>
        <v>#N/A</v>
      </c>
      <c r="F25" s="5" t="e">
        <f ca="1">IF(D25="S",COUNTIF($D$1:$D25,"S")+MAX(E$1:E$125),0)</f>
        <v>#N/A</v>
      </c>
      <c r="G25" s="5" t="e">
        <f ca="1">IF(D25="M",COUNTIF($D$1:$D25,"M")+MAX(F$1:F$125),0)</f>
        <v>#N/A</v>
      </c>
      <c r="H25" s="5" t="e">
        <f t="shared" ca="1" si="1"/>
        <v>#N/A</v>
      </c>
      <c r="I25" s="5" t="e">
        <f t="shared" ca="1" si="2"/>
        <v>#N/A</v>
      </c>
    </row>
    <row r="26" spans="2:9" x14ac:dyDescent="0.3">
      <c r="B26" s="4">
        <v>5</v>
      </c>
      <c r="C26" s="4" t="s">
        <v>52</v>
      </c>
      <c r="D26" s="5" t="e">
        <f t="shared" ca="1" si="0"/>
        <v>#N/A</v>
      </c>
      <c r="E26" s="5" t="e">
        <f ca="1">IF(D26="N",COUNTIF($D$1:$D26,"N"),0)</f>
        <v>#N/A</v>
      </c>
      <c r="F26" s="5" t="e">
        <f ca="1">IF(D26="S",COUNTIF($D$1:$D26,"S")+MAX(E$1:E$125),0)</f>
        <v>#N/A</v>
      </c>
      <c r="G26" s="5" t="e">
        <f ca="1">IF(D26="M",COUNTIF($D$1:$D26,"M")+MAX(F$1:F$125),0)</f>
        <v>#N/A</v>
      </c>
      <c r="H26" s="5" t="e">
        <f t="shared" ca="1" si="1"/>
        <v>#N/A</v>
      </c>
      <c r="I26" s="5" t="e">
        <f t="shared" ca="1" si="2"/>
        <v>#N/A</v>
      </c>
    </row>
    <row r="27" spans="2:9" x14ac:dyDescent="0.3">
      <c r="B27" s="4">
        <v>6</v>
      </c>
      <c r="C27" s="4" t="s">
        <v>53</v>
      </c>
      <c r="D27" s="5" t="e">
        <f t="shared" ca="1" si="0"/>
        <v>#N/A</v>
      </c>
      <c r="E27" s="5" t="e">
        <f ca="1">IF(D27="N",COUNTIF($D$1:$D27,"N"),0)</f>
        <v>#N/A</v>
      </c>
      <c r="F27" s="5" t="e">
        <f ca="1">IF(D27="S",COUNTIF($D$1:$D27,"S")+MAX(E$1:E$125),0)</f>
        <v>#N/A</v>
      </c>
      <c r="G27" s="5" t="e">
        <f ca="1">IF(D27="M",COUNTIF($D$1:$D27,"M")+MAX(F$1:F$125),0)</f>
        <v>#N/A</v>
      </c>
      <c r="H27" s="5" t="e">
        <f t="shared" ca="1" si="1"/>
        <v>#N/A</v>
      </c>
      <c r="I27" s="5" t="e">
        <f t="shared" ca="1" si="2"/>
        <v>#N/A</v>
      </c>
    </row>
    <row r="28" spans="2:9" x14ac:dyDescent="0.3">
      <c r="B28" s="4">
        <v>6</v>
      </c>
      <c r="C28" s="4" t="s">
        <v>54</v>
      </c>
      <c r="D28" s="5" t="e">
        <f t="shared" ca="1" si="0"/>
        <v>#N/A</v>
      </c>
      <c r="E28" s="5" t="e">
        <f ca="1">IF(D28="N",COUNTIF($D$1:$D28,"N"),0)</f>
        <v>#N/A</v>
      </c>
      <c r="F28" s="5" t="e">
        <f ca="1">IF(D28="S",COUNTIF($D$1:$D28,"S")+MAX(E$1:E$125),0)</f>
        <v>#N/A</v>
      </c>
      <c r="G28" s="5" t="e">
        <f ca="1">IF(D28="M",COUNTIF($D$1:$D28,"M")+MAX(F$1:F$125),0)</f>
        <v>#N/A</v>
      </c>
      <c r="H28" s="5" t="e">
        <f t="shared" ca="1" si="1"/>
        <v>#N/A</v>
      </c>
      <c r="I28" s="5" t="e">
        <f t="shared" ca="1" si="2"/>
        <v>#N/A</v>
      </c>
    </row>
    <row r="29" spans="2:9" x14ac:dyDescent="0.3">
      <c r="B29" s="4">
        <v>6</v>
      </c>
      <c r="C29" s="4" t="s">
        <v>55</v>
      </c>
      <c r="D29" s="5" t="e">
        <f t="shared" ca="1" si="0"/>
        <v>#N/A</v>
      </c>
      <c r="E29" s="5" t="e">
        <f ca="1">IF(D29="N",COUNTIF($D$1:$D29,"N"),0)</f>
        <v>#N/A</v>
      </c>
      <c r="F29" s="5" t="e">
        <f ca="1">IF(D29="S",COUNTIF($D$1:$D29,"S")+MAX(E$1:E$125),0)</f>
        <v>#N/A</v>
      </c>
      <c r="G29" s="5" t="e">
        <f ca="1">IF(D29="M",COUNTIF($D$1:$D29,"M")+MAX(F$1:F$125),0)</f>
        <v>#N/A</v>
      </c>
      <c r="H29" s="5" t="e">
        <f t="shared" ca="1" si="1"/>
        <v>#N/A</v>
      </c>
      <c r="I29" s="5" t="e">
        <f t="shared" ca="1" si="2"/>
        <v>#N/A</v>
      </c>
    </row>
    <row r="30" spans="2:9" x14ac:dyDescent="0.3">
      <c r="B30" s="4">
        <v>6</v>
      </c>
      <c r="C30" s="4" t="s">
        <v>56</v>
      </c>
      <c r="D30" s="5" t="e">
        <f t="shared" ca="1" si="0"/>
        <v>#N/A</v>
      </c>
      <c r="E30" s="5" t="e">
        <f ca="1">IF(D30="N",COUNTIF($D$1:$D30,"N"),0)</f>
        <v>#N/A</v>
      </c>
      <c r="F30" s="5" t="e">
        <f ca="1">IF(D30="S",COUNTIF($D$1:$D30,"S")+MAX(E$1:E$125),0)</f>
        <v>#N/A</v>
      </c>
      <c r="G30" s="5" t="e">
        <f ca="1">IF(D30="M",COUNTIF($D$1:$D30,"M")+MAX(F$1:F$125),0)</f>
        <v>#N/A</v>
      </c>
      <c r="H30" s="5" t="e">
        <f t="shared" ca="1" si="1"/>
        <v>#N/A</v>
      </c>
      <c r="I30" s="5" t="e">
        <f t="shared" ca="1" si="2"/>
        <v>#N/A</v>
      </c>
    </row>
    <row r="31" spans="2:9" x14ac:dyDescent="0.3">
      <c r="B31" s="4">
        <v>6</v>
      </c>
      <c r="C31" s="4" t="s">
        <v>57</v>
      </c>
      <c r="D31" s="5" t="e">
        <f t="shared" ca="1" si="0"/>
        <v>#N/A</v>
      </c>
      <c r="E31" s="5" t="e">
        <f ca="1">IF(D31="N",COUNTIF($D$1:$D31,"N"),0)</f>
        <v>#N/A</v>
      </c>
      <c r="F31" s="5" t="e">
        <f ca="1">IF(D31="S",COUNTIF($D$1:$D31,"S")+MAX(E$1:E$125),0)</f>
        <v>#N/A</v>
      </c>
      <c r="G31" s="5" t="e">
        <f ca="1">IF(D31="M",COUNTIF($D$1:$D31,"M")+MAX(F$1:F$125),0)</f>
        <v>#N/A</v>
      </c>
      <c r="H31" s="5" t="e">
        <f t="shared" ca="1" si="1"/>
        <v>#N/A</v>
      </c>
      <c r="I31" s="5" t="e">
        <f t="shared" ca="1" si="2"/>
        <v>#N/A</v>
      </c>
    </row>
    <row r="32" spans="2:9" x14ac:dyDescent="0.3">
      <c r="B32" s="4">
        <v>6</v>
      </c>
      <c r="C32" s="4" t="s">
        <v>58</v>
      </c>
      <c r="D32" s="5" t="e">
        <f t="shared" ca="1" si="0"/>
        <v>#N/A</v>
      </c>
      <c r="E32" s="5" t="e">
        <f ca="1">IF(D32="N",COUNTIF($D$1:$D32,"N"),0)</f>
        <v>#N/A</v>
      </c>
      <c r="F32" s="5" t="e">
        <f ca="1">IF(D32="S",COUNTIF($D$1:$D32,"S")+MAX(E$1:E$125),0)</f>
        <v>#N/A</v>
      </c>
      <c r="G32" s="5" t="e">
        <f ca="1">IF(D32="M",COUNTIF($D$1:$D32,"M")+MAX(F$1:F$125),0)</f>
        <v>#N/A</v>
      </c>
      <c r="H32" s="5" t="e">
        <f t="shared" ca="1" si="1"/>
        <v>#N/A</v>
      </c>
      <c r="I32" s="5" t="e">
        <f t="shared" ca="1" si="2"/>
        <v>#N/A</v>
      </c>
    </row>
    <row r="33" spans="2:9" x14ac:dyDescent="0.3">
      <c r="B33" s="4">
        <v>7</v>
      </c>
      <c r="C33" s="4" t="s">
        <v>59</v>
      </c>
      <c r="D33" s="5" t="e">
        <f t="shared" ca="1" si="0"/>
        <v>#N/A</v>
      </c>
      <c r="E33" s="5" t="e">
        <f ca="1">IF(D33="N",COUNTIF($D$1:$D33,"N"),0)</f>
        <v>#N/A</v>
      </c>
      <c r="F33" s="5" t="e">
        <f ca="1">IF(D33="S",COUNTIF($D$1:$D33,"S")+MAX(E$1:E$125),0)</f>
        <v>#N/A</v>
      </c>
      <c r="G33" s="5" t="e">
        <f ca="1">IF(D33="M",COUNTIF($D$1:$D33,"M")+MAX(F$1:F$125),0)</f>
        <v>#N/A</v>
      </c>
      <c r="H33" s="5" t="e">
        <f t="shared" ca="1" si="1"/>
        <v>#N/A</v>
      </c>
      <c r="I33" s="5" t="e">
        <f t="shared" ca="1" si="2"/>
        <v>#N/A</v>
      </c>
    </row>
    <row r="34" spans="2:9" x14ac:dyDescent="0.3">
      <c r="B34" s="4">
        <v>7</v>
      </c>
      <c r="C34" s="4" t="s">
        <v>60</v>
      </c>
      <c r="D34" s="5" t="e">
        <f t="shared" ca="1" si="0"/>
        <v>#N/A</v>
      </c>
      <c r="E34" s="5" t="e">
        <f ca="1">IF(D34="N",COUNTIF($D$1:$D34,"N"),0)</f>
        <v>#N/A</v>
      </c>
      <c r="F34" s="5" t="e">
        <f ca="1">IF(D34="S",COUNTIF($D$1:$D34,"S")+MAX(E$1:E$125),0)</f>
        <v>#N/A</v>
      </c>
      <c r="G34" s="5" t="e">
        <f ca="1">IF(D34="M",COUNTIF($D$1:$D34,"M")+MAX(F$1:F$125),0)</f>
        <v>#N/A</v>
      </c>
      <c r="H34" s="5" t="e">
        <f t="shared" ca="1" si="1"/>
        <v>#N/A</v>
      </c>
      <c r="I34" s="5" t="e">
        <f t="shared" ca="1" si="2"/>
        <v>#N/A</v>
      </c>
    </row>
    <row r="35" spans="2:9" x14ac:dyDescent="0.3">
      <c r="B35" s="4">
        <v>7</v>
      </c>
      <c r="C35" s="4" t="s">
        <v>61</v>
      </c>
      <c r="D35" s="5" t="e">
        <f t="shared" ca="1" si="0"/>
        <v>#N/A</v>
      </c>
      <c r="E35" s="5" t="e">
        <f ca="1">IF(D35="N",COUNTIF($D$1:$D35,"N"),0)</f>
        <v>#N/A</v>
      </c>
      <c r="F35" s="5" t="e">
        <f ca="1">IF(D35="S",COUNTIF($D$1:$D35,"S")+MAX(E$1:E$125),0)</f>
        <v>#N/A</v>
      </c>
      <c r="G35" s="5" t="e">
        <f ca="1">IF(D35="M",COUNTIF($D$1:$D35,"M")+MAX(F$1:F$125),0)</f>
        <v>#N/A</v>
      </c>
      <c r="H35" s="5" t="e">
        <f t="shared" ca="1" si="1"/>
        <v>#N/A</v>
      </c>
      <c r="I35" s="5" t="e">
        <f t="shared" ca="1" si="2"/>
        <v>#N/A</v>
      </c>
    </row>
    <row r="36" spans="2:9" x14ac:dyDescent="0.3">
      <c r="B36" s="4">
        <v>7</v>
      </c>
      <c r="C36" s="4" t="s">
        <v>62</v>
      </c>
      <c r="D36" s="5" t="e">
        <f t="shared" ca="1" si="0"/>
        <v>#N/A</v>
      </c>
      <c r="E36" s="5" t="e">
        <f ca="1">IF(D36="N",COUNTIF($D$1:$D36,"N"),0)</f>
        <v>#N/A</v>
      </c>
      <c r="F36" s="5" t="e">
        <f ca="1">IF(D36="S",COUNTIF($D$1:$D36,"S")+MAX(E$1:E$125),0)</f>
        <v>#N/A</v>
      </c>
      <c r="G36" s="5" t="e">
        <f ca="1">IF(D36="M",COUNTIF($D$1:$D36,"M")+MAX(F$1:F$125),0)</f>
        <v>#N/A</v>
      </c>
      <c r="H36" s="5" t="e">
        <f t="shared" ca="1" si="1"/>
        <v>#N/A</v>
      </c>
      <c r="I36" s="5" t="e">
        <f t="shared" ca="1" si="2"/>
        <v>#N/A</v>
      </c>
    </row>
    <row r="37" spans="2:9" x14ac:dyDescent="0.3">
      <c r="B37" s="4">
        <v>7</v>
      </c>
      <c r="C37" s="4" t="s">
        <v>63</v>
      </c>
      <c r="D37" s="5" t="e">
        <f t="shared" ca="1" si="0"/>
        <v>#N/A</v>
      </c>
      <c r="E37" s="5" t="e">
        <f ca="1">IF(D37="N",COUNTIF($D$1:$D37,"N"),0)</f>
        <v>#N/A</v>
      </c>
      <c r="F37" s="5" t="e">
        <f ca="1">IF(D37="S",COUNTIF($D$1:$D37,"S")+MAX(E$1:E$125),0)</f>
        <v>#N/A</v>
      </c>
      <c r="G37" s="5" t="e">
        <f ca="1">IF(D37="M",COUNTIF($D$1:$D37,"M")+MAX(F$1:F$125),0)</f>
        <v>#N/A</v>
      </c>
      <c r="H37" s="5" t="e">
        <f t="shared" ca="1" si="1"/>
        <v>#N/A</v>
      </c>
      <c r="I37" s="5" t="e">
        <f t="shared" ca="1" si="2"/>
        <v>#N/A</v>
      </c>
    </row>
    <row r="38" spans="2:9" x14ac:dyDescent="0.3">
      <c r="B38" s="4">
        <v>8</v>
      </c>
      <c r="C38" s="4" t="s">
        <v>64</v>
      </c>
      <c r="D38" s="5" t="e">
        <f t="shared" ca="1" si="0"/>
        <v>#N/A</v>
      </c>
      <c r="E38" s="5" t="e">
        <f ca="1">IF(D38="N",COUNTIF($D$1:$D38,"N"),0)</f>
        <v>#N/A</v>
      </c>
      <c r="F38" s="5" t="e">
        <f ca="1">IF(D38="S",COUNTIF($D$1:$D38,"S")+MAX(E$1:E$125),0)</f>
        <v>#N/A</v>
      </c>
      <c r="G38" s="5" t="e">
        <f ca="1">IF(D38="M",COUNTIF($D$1:$D38,"M")+MAX(F$1:F$125),0)</f>
        <v>#N/A</v>
      </c>
      <c r="H38" s="5" t="e">
        <f t="shared" ca="1" si="1"/>
        <v>#N/A</v>
      </c>
      <c r="I38" s="5" t="e">
        <f t="shared" ca="1" si="2"/>
        <v>#N/A</v>
      </c>
    </row>
    <row r="39" spans="2:9" x14ac:dyDescent="0.3">
      <c r="B39" s="4">
        <v>8</v>
      </c>
      <c r="C39" s="4" t="s">
        <v>65</v>
      </c>
      <c r="D39" s="5" t="e">
        <f t="shared" ca="1" si="0"/>
        <v>#N/A</v>
      </c>
      <c r="E39" s="5" t="e">
        <f ca="1">IF(D39="N",COUNTIF($D$1:$D39,"N"),0)</f>
        <v>#N/A</v>
      </c>
      <c r="F39" s="5" t="e">
        <f ca="1">IF(D39="S",COUNTIF($D$1:$D39,"S")+MAX(E$1:E$125),0)</f>
        <v>#N/A</v>
      </c>
      <c r="G39" s="5" t="e">
        <f ca="1">IF(D39="M",COUNTIF($D$1:$D39,"M")+MAX(F$1:F$125),0)</f>
        <v>#N/A</v>
      </c>
      <c r="H39" s="5" t="e">
        <f t="shared" ca="1" si="1"/>
        <v>#N/A</v>
      </c>
      <c r="I39" s="5" t="e">
        <f t="shared" ca="1" si="2"/>
        <v>#N/A</v>
      </c>
    </row>
    <row r="40" spans="2:9" x14ac:dyDescent="0.3">
      <c r="B40" s="4">
        <v>8</v>
      </c>
      <c r="C40" s="4" t="s">
        <v>66</v>
      </c>
      <c r="D40" s="5" t="e">
        <f t="shared" ca="1" si="0"/>
        <v>#N/A</v>
      </c>
      <c r="E40" s="5" t="e">
        <f ca="1">IF(D40="N",COUNTIF($D$1:$D40,"N"),0)</f>
        <v>#N/A</v>
      </c>
      <c r="F40" s="5" t="e">
        <f ca="1">IF(D40="S",COUNTIF($D$1:$D40,"S")+MAX(E$1:E$125),0)</f>
        <v>#N/A</v>
      </c>
      <c r="G40" s="5" t="e">
        <f ca="1">IF(D40="M",COUNTIF($D$1:$D40,"M")+MAX(F$1:F$125),0)</f>
        <v>#N/A</v>
      </c>
      <c r="H40" s="5" t="e">
        <f t="shared" ca="1" si="1"/>
        <v>#N/A</v>
      </c>
      <c r="I40" s="5" t="e">
        <f t="shared" ca="1" si="2"/>
        <v>#N/A</v>
      </c>
    </row>
    <row r="41" spans="2:9" x14ac:dyDescent="0.3">
      <c r="B41" s="4">
        <v>8</v>
      </c>
      <c r="C41" s="4" t="s">
        <v>67</v>
      </c>
      <c r="D41" s="5" t="e">
        <f t="shared" ca="1" si="0"/>
        <v>#N/A</v>
      </c>
      <c r="E41" s="5" t="e">
        <f ca="1">IF(D41="N",COUNTIF($D$1:$D41,"N"),0)</f>
        <v>#N/A</v>
      </c>
      <c r="F41" s="5" t="e">
        <f ca="1">IF(D41="S",COUNTIF($D$1:$D41,"S")+MAX(E$1:E$125),0)</f>
        <v>#N/A</v>
      </c>
      <c r="G41" s="5" t="e">
        <f ca="1">IF(D41="M",COUNTIF($D$1:$D41,"M")+MAX(F$1:F$125),0)</f>
        <v>#N/A</v>
      </c>
      <c r="H41" s="5" t="e">
        <f t="shared" ca="1" si="1"/>
        <v>#N/A</v>
      </c>
      <c r="I41" s="5" t="e">
        <f t="shared" ca="1" si="2"/>
        <v>#N/A</v>
      </c>
    </row>
    <row r="42" spans="2:9" x14ac:dyDescent="0.3">
      <c r="B42" s="4">
        <v>8</v>
      </c>
      <c r="C42" s="4" t="s">
        <v>68</v>
      </c>
      <c r="D42" s="5" t="e">
        <f t="shared" ca="1" si="0"/>
        <v>#N/A</v>
      </c>
      <c r="E42" s="5" t="e">
        <f ca="1">IF(D42="N",COUNTIF($D$1:$D42,"N"),0)</f>
        <v>#N/A</v>
      </c>
      <c r="F42" s="5" t="e">
        <f ca="1">IF(D42="S",COUNTIF($D$1:$D42,"S")+MAX(E$1:E$125),0)</f>
        <v>#N/A</v>
      </c>
      <c r="G42" s="5" t="e">
        <f ca="1">IF(D42="M",COUNTIF($D$1:$D42,"M")+MAX(F$1:F$125),0)</f>
        <v>#N/A</v>
      </c>
      <c r="H42" s="5" t="e">
        <f t="shared" ca="1" si="1"/>
        <v>#N/A</v>
      </c>
      <c r="I42" s="5" t="e">
        <f t="shared" ca="1" si="2"/>
        <v>#N/A</v>
      </c>
    </row>
    <row r="43" spans="2:9" x14ac:dyDescent="0.3">
      <c r="B43" s="4">
        <v>9</v>
      </c>
      <c r="C43" s="4" t="s">
        <v>69</v>
      </c>
      <c r="D43" s="5" t="e">
        <f t="shared" ca="1" si="0"/>
        <v>#N/A</v>
      </c>
      <c r="E43" s="5" t="e">
        <f ca="1">IF(D43="N",COUNTIF($D$1:$D43,"N"),0)</f>
        <v>#N/A</v>
      </c>
      <c r="F43" s="5" t="e">
        <f ca="1">IF(D43="S",COUNTIF($D$1:$D43,"S")+MAX(E$1:E$125),0)</f>
        <v>#N/A</v>
      </c>
      <c r="G43" s="5" t="e">
        <f ca="1">IF(D43="M",COUNTIF($D$1:$D43,"M")+MAX(F$1:F$125),0)</f>
        <v>#N/A</v>
      </c>
      <c r="H43" s="5" t="e">
        <f t="shared" ca="1" si="1"/>
        <v>#N/A</v>
      </c>
      <c r="I43" s="5" t="e">
        <f t="shared" ca="1" si="2"/>
        <v>#N/A</v>
      </c>
    </row>
    <row r="44" spans="2:9" x14ac:dyDescent="0.3">
      <c r="B44" s="4">
        <v>9</v>
      </c>
      <c r="C44" s="4" t="s">
        <v>70</v>
      </c>
      <c r="D44" s="5" t="e">
        <f t="shared" ca="1" si="0"/>
        <v>#N/A</v>
      </c>
      <c r="E44" s="5" t="e">
        <f ca="1">IF(D44="N",COUNTIF($D$1:$D44,"N"),0)</f>
        <v>#N/A</v>
      </c>
      <c r="F44" s="5" t="e">
        <f ca="1">IF(D44="S",COUNTIF($D$1:$D44,"S")+MAX(E$1:E$125),0)</f>
        <v>#N/A</v>
      </c>
      <c r="G44" s="5" t="e">
        <f ca="1">IF(D44="M",COUNTIF($D$1:$D44,"M")+MAX(F$1:F$125),0)</f>
        <v>#N/A</v>
      </c>
      <c r="H44" s="5" t="e">
        <f t="shared" ca="1" si="1"/>
        <v>#N/A</v>
      </c>
      <c r="I44" s="5" t="e">
        <f t="shared" ca="1" si="2"/>
        <v>#N/A</v>
      </c>
    </row>
    <row r="45" spans="2:9" x14ac:dyDescent="0.3">
      <c r="B45" s="4">
        <v>9</v>
      </c>
      <c r="C45" s="4" t="s">
        <v>71</v>
      </c>
      <c r="D45" s="5" t="e">
        <f t="shared" ca="1" si="0"/>
        <v>#N/A</v>
      </c>
      <c r="E45" s="5" t="e">
        <f ca="1">IF(D45="N",COUNTIF($D$1:$D45,"N"),0)</f>
        <v>#N/A</v>
      </c>
      <c r="F45" s="5" t="e">
        <f ca="1">IF(D45="S",COUNTIF($D$1:$D45,"S")+MAX(E$1:E$125),0)</f>
        <v>#N/A</v>
      </c>
      <c r="G45" s="5" t="e">
        <f ca="1">IF(D45="M",COUNTIF($D$1:$D45,"M")+MAX(F$1:F$125),0)</f>
        <v>#N/A</v>
      </c>
      <c r="H45" s="5" t="e">
        <f t="shared" ca="1" si="1"/>
        <v>#N/A</v>
      </c>
      <c r="I45" s="5" t="e">
        <f t="shared" ca="1" si="2"/>
        <v>#N/A</v>
      </c>
    </row>
    <row r="46" spans="2:9" x14ac:dyDescent="0.3">
      <c r="B46" s="4">
        <v>9</v>
      </c>
      <c r="C46" s="4" t="s">
        <v>72</v>
      </c>
      <c r="D46" s="5" t="e">
        <f t="shared" ca="1" si="0"/>
        <v>#N/A</v>
      </c>
      <c r="E46" s="5" t="e">
        <f ca="1">IF(D46="N",COUNTIF($D$1:$D46,"N"),0)</f>
        <v>#N/A</v>
      </c>
      <c r="F46" s="5" t="e">
        <f ca="1">IF(D46="S",COUNTIF($D$1:$D46,"S")+MAX(E$1:E$125),0)</f>
        <v>#N/A</v>
      </c>
      <c r="G46" s="5" t="e">
        <f ca="1">IF(D46="M",COUNTIF($D$1:$D46,"M")+MAX(F$1:F$125),0)</f>
        <v>#N/A</v>
      </c>
      <c r="H46" s="5" t="e">
        <f t="shared" ca="1" si="1"/>
        <v>#N/A</v>
      </c>
      <c r="I46" s="5" t="e">
        <f t="shared" ca="1" si="2"/>
        <v>#N/A</v>
      </c>
    </row>
    <row r="47" spans="2:9" x14ac:dyDescent="0.3">
      <c r="B47" s="4">
        <v>9</v>
      </c>
      <c r="C47" s="4" t="s">
        <v>73</v>
      </c>
      <c r="D47" s="5" t="e">
        <f t="shared" ca="1" si="0"/>
        <v>#N/A</v>
      </c>
      <c r="E47" s="5" t="e">
        <f ca="1">IF(D47="N",COUNTIF($D$1:$D47,"N"),0)</f>
        <v>#N/A</v>
      </c>
      <c r="F47" s="5" t="e">
        <f ca="1">IF(D47="S",COUNTIF($D$1:$D47,"S")+MAX(E$1:E$125),0)</f>
        <v>#N/A</v>
      </c>
      <c r="G47" s="5" t="e">
        <f ca="1">IF(D47="M",COUNTIF($D$1:$D47,"M")+MAX(F$1:F$125),0)</f>
        <v>#N/A</v>
      </c>
      <c r="H47" s="5" t="e">
        <f t="shared" ca="1" si="1"/>
        <v>#N/A</v>
      </c>
      <c r="I47" s="5" t="e">
        <f t="shared" ca="1" si="2"/>
        <v>#N/A</v>
      </c>
    </row>
    <row r="48" spans="2:9" x14ac:dyDescent="0.3">
      <c r="B48" s="4">
        <v>9</v>
      </c>
      <c r="C48" s="4" t="s">
        <v>74</v>
      </c>
      <c r="D48" s="5" t="e">
        <f t="shared" ca="1" si="0"/>
        <v>#N/A</v>
      </c>
      <c r="E48" s="5" t="e">
        <f ca="1">IF(D48="N",COUNTIF($D$1:$D48,"N"),0)</f>
        <v>#N/A</v>
      </c>
      <c r="F48" s="5" t="e">
        <f ca="1">IF(D48="S",COUNTIF($D$1:$D48,"S")+MAX(E$1:E$125),0)</f>
        <v>#N/A</v>
      </c>
      <c r="G48" s="5" t="e">
        <f ca="1">IF(D48="M",COUNTIF($D$1:$D48,"M")+MAX(F$1:F$125),0)</f>
        <v>#N/A</v>
      </c>
      <c r="H48" s="5" t="e">
        <f t="shared" ca="1" si="1"/>
        <v>#N/A</v>
      </c>
      <c r="I48" s="5" t="e">
        <f t="shared" ca="1" si="2"/>
        <v>#N/A</v>
      </c>
    </row>
    <row r="49" spans="2:9" x14ac:dyDescent="0.3">
      <c r="B49" s="4" t="s">
        <v>142</v>
      </c>
      <c r="C49" s="4" t="s">
        <v>75</v>
      </c>
      <c r="D49" s="5" t="e">
        <f t="shared" ca="1" si="0"/>
        <v>#N/A</v>
      </c>
      <c r="E49" s="5" t="e">
        <f ca="1">IF(D49="N",COUNTIF($D$1:$D49,"N"),0)</f>
        <v>#N/A</v>
      </c>
      <c r="F49" s="5" t="e">
        <f ca="1">IF(D49="S",COUNTIF($D$1:$D49,"S")+MAX(E$1:E$125),0)</f>
        <v>#N/A</v>
      </c>
      <c r="G49" s="5" t="e">
        <f ca="1">IF(D49="M",COUNTIF($D$1:$D49,"M")+MAX(F$1:F$125),0)</f>
        <v>#N/A</v>
      </c>
      <c r="H49" s="5" t="e">
        <f t="shared" ca="1" si="1"/>
        <v>#N/A</v>
      </c>
      <c r="I49" s="5" t="e">
        <f ca="1">IF(AND(0&lt;H49,H49&lt;11),C49,"")</f>
        <v>#N/A</v>
      </c>
    </row>
    <row r="50" spans="2:9" x14ac:dyDescent="0.3">
      <c r="B50" s="4" t="s">
        <v>142</v>
      </c>
      <c r="C50" s="4" t="s">
        <v>76</v>
      </c>
      <c r="D50" s="5" t="e">
        <f t="shared" ca="1" si="0"/>
        <v>#N/A</v>
      </c>
      <c r="E50" s="5" t="e">
        <f ca="1">IF(D50="N",COUNTIF($D$1:$D50,"N"),0)</f>
        <v>#N/A</v>
      </c>
      <c r="F50" s="5" t="e">
        <f ca="1">IF(D50="S",COUNTIF($D$1:$D50,"S")+MAX(E$1:E$125),0)</f>
        <v>#N/A</v>
      </c>
      <c r="G50" s="5" t="e">
        <f ca="1">IF(D50="M",COUNTIF($D$1:$D50,"M")+MAX(F$1:F$125),0)</f>
        <v>#N/A</v>
      </c>
      <c r="H50" s="5" t="e">
        <f t="shared" ca="1" si="1"/>
        <v>#N/A</v>
      </c>
      <c r="I50" s="5" t="e">
        <f t="shared" ca="1" si="2"/>
        <v>#N/A</v>
      </c>
    </row>
    <row r="51" spans="2:9" x14ac:dyDescent="0.3">
      <c r="B51" s="4" t="s">
        <v>142</v>
      </c>
      <c r="C51" s="4" t="s">
        <v>77</v>
      </c>
      <c r="D51" s="5" t="e">
        <f t="shared" ca="1" si="0"/>
        <v>#N/A</v>
      </c>
      <c r="E51" s="5" t="e">
        <f ca="1">IF(D51="N",COUNTIF($D$1:$D51,"N"),0)</f>
        <v>#N/A</v>
      </c>
      <c r="F51" s="5" t="e">
        <f ca="1">IF(D51="S",COUNTIF($D$1:$D51,"S")+MAX(E$1:E$125),0)</f>
        <v>#N/A</v>
      </c>
      <c r="G51" s="5" t="e">
        <f ca="1">IF(D51="M",COUNTIF($D$1:$D51,"M")+MAX(F$1:F$125),0)</f>
        <v>#N/A</v>
      </c>
      <c r="H51" s="5" t="e">
        <f t="shared" ca="1" si="1"/>
        <v>#N/A</v>
      </c>
      <c r="I51" s="5" t="e">
        <f t="shared" ca="1" si="2"/>
        <v>#N/A</v>
      </c>
    </row>
    <row r="52" spans="2:9" x14ac:dyDescent="0.3">
      <c r="B52" s="4" t="s">
        <v>142</v>
      </c>
      <c r="C52" s="4" t="s">
        <v>78</v>
      </c>
      <c r="D52" s="5" t="e">
        <f t="shared" ca="1" si="0"/>
        <v>#N/A</v>
      </c>
      <c r="E52" s="5" t="e">
        <f ca="1">IF(D52="N",COUNTIF($D$1:$D52,"N"),0)</f>
        <v>#N/A</v>
      </c>
      <c r="F52" s="5" t="e">
        <f ca="1">IF(D52="S",COUNTIF($D$1:$D52,"S")+MAX(E$1:E$125),0)</f>
        <v>#N/A</v>
      </c>
      <c r="G52" s="5" t="e">
        <f ca="1">IF(D52="M",COUNTIF($D$1:$D52,"M")+MAX(F$1:F$125),0)</f>
        <v>#N/A</v>
      </c>
      <c r="H52" s="5" t="e">
        <f t="shared" ca="1" si="1"/>
        <v>#N/A</v>
      </c>
      <c r="I52" s="5" t="e">
        <f t="shared" ca="1" si="2"/>
        <v>#N/A</v>
      </c>
    </row>
    <row r="53" spans="2:9" x14ac:dyDescent="0.3">
      <c r="B53" s="4" t="s">
        <v>144</v>
      </c>
      <c r="C53" s="4" t="s">
        <v>145</v>
      </c>
      <c r="D53" s="5" t="e">
        <f t="shared" ref="D53:D56" ca="1" si="3">VLOOKUP(C53,INDIRECT("CHAPTER"&amp;B53&amp;"!"&amp;"B:C"),2,FALSE)</f>
        <v>#N/A</v>
      </c>
      <c r="E53" s="5" t="e">
        <f ca="1">IF(D53="N",COUNTIF($D$1:$D53,"N"),0)</f>
        <v>#N/A</v>
      </c>
      <c r="F53" s="5" t="e">
        <f ca="1">IF(D53="S",COUNTIF($D$1:$D53,"S")+MAX(E$1:E$125),0)</f>
        <v>#N/A</v>
      </c>
      <c r="G53" s="5" t="e">
        <f ca="1">IF(D53="M",COUNTIF($D$1:$D53,"M")+MAX(F$1:F$125),0)</f>
        <v>#N/A</v>
      </c>
      <c r="H53" s="5" t="e">
        <f t="shared" ref="H53:H56" ca="1" si="4">MAX(E53:G53)</f>
        <v>#N/A</v>
      </c>
      <c r="I53" s="5" t="e">
        <f t="shared" ref="I53:I56" ca="1" si="5">IF(AND(0&lt;H53,H53&lt;11),C53,"")</f>
        <v>#N/A</v>
      </c>
    </row>
    <row r="54" spans="2:9" x14ac:dyDescent="0.3">
      <c r="B54" s="4" t="s">
        <v>144</v>
      </c>
      <c r="C54" s="4" t="s">
        <v>146</v>
      </c>
      <c r="D54" s="5" t="e">
        <f t="shared" ca="1" si="3"/>
        <v>#N/A</v>
      </c>
      <c r="E54" s="5" t="e">
        <f ca="1">IF(D54="N",COUNTIF($D$1:$D54,"N"),0)</f>
        <v>#N/A</v>
      </c>
      <c r="F54" s="5" t="e">
        <f ca="1">IF(D54="S",COUNTIF($D$1:$D54,"S")+MAX(E$1:E$125),0)</f>
        <v>#N/A</v>
      </c>
      <c r="G54" s="5" t="e">
        <f ca="1">IF(D54="M",COUNTIF($D$1:$D54,"M")+MAX(F$1:F$125),0)</f>
        <v>#N/A</v>
      </c>
      <c r="H54" s="5" t="e">
        <f t="shared" ca="1" si="4"/>
        <v>#N/A</v>
      </c>
      <c r="I54" s="5" t="e">
        <f t="shared" ca="1" si="5"/>
        <v>#N/A</v>
      </c>
    </row>
    <row r="55" spans="2:9" x14ac:dyDescent="0.3">
      <c r="B55" s="4" t="s">
        <v>144</v>
      </c>
      <c r="C55" s="4" t="s">
        <v>147</v>
      </c>
      <c r="D55" s="5" t="e">
        <f t="shared" ca="1" si="3"/>
        <v>#N/A</v>
      </c>
      <c r="E55" s="5" t="e">
        <f ca="1">IF(D55="N",COUNTIF($D$1:$D55,"N"),0)</f>
        <v>#N/A</v>
      </c>
      <c r="F55" s="5" t="e">
        <f ca="1">IF(D55="S",COUNTIF($D$1:$D55,"S")+MAX(E$1:E$125),0)</f>
        <v>#N/A</v>
      </c>
      <c r="G55" s="5" t="e">
        <f ca="1">IF(D55="M",COUNTIF($D$1:$D55,"M")+MAX(F$1:F$125),0)</f>
        <v>#N/A</v>
      </c>
      <c r="H55" s="5" t="e">
        <f t="shared" ca="1" si="4"/>
        <v>#N/A</v>
      </c>
      <c r="I55" s="5" t="e">
        <f t="shared" ca="1" si="5"/>
        <v>#N/A</v>
      </c>
    </row>
    <row r="56" spans="2:9" x14ac:dyDescent="0.3">
      <c r="B56" s="4" t="s">
        <v>144</v>
      </c>
      <c r="C56" s="4" t="s">
        <v>148</v>
      </c>
      <c r="D56" s="5" t="e">
        <f t="shared" ca="1" si="3"/>
        <v>#N/A</v>
      </c>
      <c r="E56" s="5" t="e">
        <f ca="1">IF(D56="N",COUNTIF($D$1:$D56,"N"),0)</f>
        <v>#N/A</v>
      </c>
      <c r="F56" s="5" t="e">
        <f ca="1">IF(D56="S",COUNTIF($D$1:$D56,"S")+MAX(E$1:E$125),0)</f>
        <v>#N/A</v>
      </c>
      <c r="G56" s="5" t="e">
        <f ca="1">IF(D56="M",COUNTIF($D$1:$D56,"M")+MAX(F$1:F$125),0)</f>
        <v>#N/A</v>
      </c>
      <c r="H56" s="5" t="e">
        <f t="shared" ca="1" si="4"/>
        <v>#N/A</v>
      </c>
      <c r="I56" s="5" t="e">
        <f t="shared" ca="1" si="5"/>
        <v>#N/A</v>
      </c>
    </row>
    <row r="57" spans="2:9" x14ac:dyDescent="0.3">
      <c r="B57" s="4">
        <v>11</v>
      </c>
      <c r="C57" s="4" t="s">
        <v>79</v>
      </c>
      <c r="D57" s="5" t="e">
        <f t="shared" ca="1" si="0"/>
        <v>#N/A</v>
      </c>
      <c r="E57" s="5" t="e">
        <f ca="1">IF(D57="N",COUNTIF($D$1:$D57,"N"),0)</f>
        <v>#N/A</v>
      </c>
      <c r="F57" s="5" t="e">
        <f ca="1">IF(D57="S",COUNTIF($D$1:$D57,"S")+MAX(E$1:E$125),0)</f>
        <v>#N/A</v>
      </c>
      <c r="G57" s="5" t="e">
        <f ca="1">IF(D57="M",COUNTIF($D$1:$D57,"M")+MAX(F$1:F$125),0)</f>
        <v>#N/A</v>
      </c>
      <c r="H57" s="5" t="e">
        <f t="shared" ca="1" si="1"/>
        <v>#N/A</v>
      </c>
      <c r="I57" s="5" t="e">
        <f t="shared" ca="1" si="2"/>
        <v>#N/A</v>
      </c>
    </row>
    <row r="58" spans="2:9" x14ac:dyDescent="0.3">
      <c r="B58" s="4">
        <v>11</v>
      </c>
      <c r="C58" s="4" t="s">
        <v>80</v>
      </c>
      <c r="D58" s="5" t="e">
        <f t="shared" ca="1" si="0"/>
        <v>#N/A</v>
      </c>
      <c r="E58" s="5" t="e">
        <f ca="1">IF(D58="N",COUNTIF($D$1:$D58,"N"),0)</f>
        <v>#N/A</v>
      </c>
      <c r="F58" s="5" t="e">
        <f ca="1">IF(D58="S",COUNTIF($D$1:$D58,"S")+MAX(E$1:E$125),0)</f>
        <v>#N/A</v>
      </c>
      <c r="G58" s="5" t="e">
        <f ca="1">IF(D58="M",COUNTIF($D$1:$D58,"M")+MAX(F$1:F$125),0)</f>
        <v>#N/A</v>
      </c>
      <c r="H58" s="5" t="e">
        <f t="shared" ca="1" si="1"/>
        <v>#N/A</v>
      </c>
      <c r="I58" s="5" t="e">
        <f t="shared" ca="1" si="2"/>
        <v>#N/A</v>
      </c>
    </row>
    <row r="59" spans="2:9" x14ac:dyDescent="0.3">
      <c r="B59" s="4">
        <v>11</v>
      </c>
      <c r="C59" s="4" t="s">
        <v>81</v>
      </c>
      <c r="D59" s="5" t="e">
        <f t="shared" ca="1" si="0"/>
        <v>#N/A</v>
      </c>
      <c r="E59" s="5" t="e">
        <f ca="1">IF(D59="N",COUNTIF($D$1:$D59,"N"),0)</f>
        <v>#N/A</v>
      </c>
      <c r="F59" s="5" t="e">
        <f ca="1">IF(D59="S",COUNTIF($D$1:$D59,"S")+MAX(E$1:E$125),0)</f>
        <v>#N/A</v>
      </c>
      <c r="G59" s="5" t="e">
        <f ca="1">IF(D59="M",COUNTIF($D$1:$D59,"M")+MAX(F$1:F$125),0)</f>
        <v>#N/A</v>
      </c>
      <c r="H59" s="5" t="e">
        <f t="shared" ca="1" si="1"/>
        <v>#N/A</v>
      </c>
      <c r="I59" s="5" t="e">
        <f t="shared" ca="1" si="2"/>
        <v>#N/A</v>
      </c>
    </row>
    <row r="60" spans="2:9" x14ac:dyDescent="0.3">
      <c r="B60" s="4">
        <v>11</v>
      </c>
      <c r="C60" s="4" t="s">
        <v>82</v>
      </c>
      <c r="D60" s="5" t="e">
        <f t="shared" ca="1" si="0"/>
        <v>#N/A</v>
      </c>
      <c r="E60" s="5" t="e">
        <f ca="1">IF(D60="N",COUNTIF($D$1:$D60,"N"),0)</f>
        <v>#N/A</v>
      </c>
      <c r="F60" s="5" t="e">
        <f ca="1">IF(D60="S",COUNTIF($D$1:$D60,"S")+MAX(E$1:E$125),0)</f>
        <v>#N/A</v>
      </c>
      <c r="G60" s="5" t="e">
        <f ca="1">IF(D60="M",COUNTIF($D$1:$D60,"M")+MAX(F$1:F$125),0)</f>
        <v>#N/A</v>
      </c>
      <c r="H60" s="5" t="e">
        <f t="shared" ca="1" si="1"/>
        <v>#N/A</v>
      </c>
      <c r="I60" s="5" t="e">
        <f t="shared" ca="1" si="2"/>
        <v>#N/A</v>
      </c>
    </row>
    <row r="61" spans="2:9" x14ac:dyDescent="0.3">
      <c r="B61" s="4">
        <v>12</v>
      </c>
      <c r="C61" s="4" t="s">
        <v>83</v>
      </c>
      <c r="D61" s="5" t="e">
        <f t="shared" ca="1" si="0"/>
        <v>#N/A</v>
      </c>
      <c r="E61" s="5" t="e">
        <f ca="1">IF(D61="N",COUNTIF($D$1:$D61,"N"),0)</f>
        <v>#N/A</v>
      </c>
      <c r="F61" s="5" t="e">
        <f ca="1">IF(D61="S",COUNTIF($D$1:$D61,"S")+MAX(E$1:E$125),0)</f>
        <v>#N/A</v>
      </c>
      <c r="G61" s="5" t="e">
        <f ca="1">IF(D61="M",COUNTIF($D$1:$D61,"M")+MAX(F$1:F$125),0)</f>
        <v>#N/A</v>
      </c>
      <c r="H61" s="5" t="e">
        <f t="shared" ca="1" si="1"/>
        <v>#N/A</v>
      </c>
      <c r="I61" s="5" t="e">
        <f t="shared" ca="1" si="2"/>
        <v>#N/A</v>
      </c>
    </row>
    <row r="62" spans="2:9" x14ac:dyDescent="0.3">
      <c r="B62" s="4">
        <v>12</v>
      </c>
      <c r="C62" s="4" t="s">
        <v>84</v>
      </c>
      <c r="D62" s="5" t="e">
        <f t="shared" ca="1" si="0"/>
        <v>#N/A</v>
      </c>
      <c r="E62" s="5" t="e">
        <f ca="1">IF(D62="N",COUNTIF($D$1:$D62,"N"),0)</f>
        <v>#N/A</v>
      </c>
      <c r="F62" s="5" t="e">
        <f ca="1">IF(D62="S",COUNTIF($D$1:$D62,"S")+MAX(E$1:E$125),0)</f>
        <v>#N/A</v>
      </c>
      <c r="G62" s="5" t="e">
        <f ca="1">IF(D62="M",COUNTIF($D$1:$D62,"M")+MAX(F$1:F$125),0)</f>
        <v>#N/A</v>
      </c>
      <c r="H62" s="5" t="e">
        <f t="shared" ca="1" si="1"/>
        <v>#N/A</v>
      </c>
      <c r="I62" s="5" t="e">
        <f t="shared" ca="1" si="2"/>
        <v>#N/A</v>
      </c>
    </row>
    <row r="63" spans="2:9" x14ac:dyDescent="0.3">
      <c r="B63" s="4">
        <v>12</v>
      </c>
      <c r="C63" s="4" t="s">
        <v>85</v>
      </c>
      <c r="D63" s="5" t="e">
        <f t="shared" ca="1" si="0"/>
        <v>#N/A</v>
      </c>
      <c r="E63" s="5" t="e">
        <f ca="1">IF(D63="N",COUNTIF($D$1:$D63,"N"),0)</f>
        <v>#N/A</v>
      </c>
      <c r="F63" s="5" t="e">
        <f ca="1">IF(D63="S",COUNTIF($D$1:$D63,"S")+MAX(E$1:E$125),0)</f>
        <v>#N/A</v>
      </c>
      <c r="G63" s="5" t="e">
        <f ca="1">IF(D63="M",COUNTIF($D$1:$D63,"M")+MAX(F$1:F$125),0)</f>
        <v>#N/A</v>
      </c>
      <c r="H63" s="5" t="e">
        <f t="shared" ca="1" si="1"/>
        <v>#N/A</v>
      </c>
      <c r="I63" s="5" t="e">
        <f t="shared" ca="1" si="2"/>
        <v>#N/A</v>
      </c>
    </row>
    <row r="64" spans="2:9" x14ac:dyDescent="0.3">
      <c r="B64" s="4">
        <v>12</v>
      </c>
      <c r="C64" s="4" t="s">
        <v>86</v>
      </c>
      <c r="D64" s="5" t="e">
        <f t="shared" ca="1" si="0"/>
        <v>#N/A</v>
      </c>
      <c r="E64" s="5" t="e">
        <f ca="1">IF(D64="N",COUNTIF($D$1:$D64,"N"),0)</f>
        <v>#N/A</v>
      </c>
      <c r="F64" s="5" t="e">
        <f ca="1">IF(D64="S",COUNTIF($D$1:$D64,"S")+MAX(E$1:E$125),0)</f>
        <v>#N/A</v>
      </c>
      <c r="G64" s="5" t="e">
        <f ca="1">IF(D64="M",COUNTIF($D$1:$D64,"M")+MAX(F$1:F$125),0)</f>
        <v>#N/A</v>
      </c>
      <c r="H64" s="5" t="e">
        <f t="shared" ca="1" si="1"/>
        <v>#N/A</v>
      </c>
      <c r="I64" s="5" t="e">
        <f t="shared" ca="1" si="2"/>
        <v>#N/A</v>
      </c>
    </row>
    <row r="65" spans="2:9" x14ac:dyDescent="0.3">
      <c r="B65" s="4">
        <v>13</v>
      </c>
      <c r="C65" s="4" t="s">
        <v>87</v>
      </c>
      <c r="D65" s="5" t="e">
        <f t="shared" ca="1" si="0"/>
        <v>#N/A</v>
      </c>
      <c r="E65" s="5" t="e">
        <f ca="1">IF(D65="N",COUNTIF($D$1:$D65,"N"),0)</f>
        <v>#N/A</v>
      </c>
      <c r="F65" s="5" t="e">
        <f ca="1">IF(D65="S",COUNTIF($D$1:$D65,"S")+MAX(E$1:E$125),0)</f>
        <v>#N/A</v>
      </c>
      <c r="G65" s="5" t="e">
        <f ca="1">IF(D65="M",COUNTIF($D$1:$D65,"M")+MAX(F$1:F$125),0)</f>
        <v>#N/A</v>
      </c>
      <c r="H65" s="5" t="e">
        <f t="shared" ca="1" si="1"/>
        <v>#N/A</v>
      </c>
      <c r="I65" s="5" t="e">
        <f t="shared" ca="1" si="2"/>
        <v>#N/A</v>
      </c>
    </row>
    <row r="66" spans="2:9" x14ac:dyDescent="0.3">
      <c r="B66" s="4">
        <v>13</v>
      </c>
      <c r="C66" s="4" t="s">
        <v>88</v>
      </c>
      <c r="D66" s="5" t="e">
        <f t="shared" ca="1" si="0"/>
        <v>#N/A</v>
      </c>
      <c r="E66" s="5" t="e">
        <f ca="1">IF(D66="N",COUNTIF($D$1:$D66,"N"),0)</f>
        <v>#N/A</v>
      </c>
      <c r="F66" s="5" t="e">
        <f ca="1">IF(D66="S",COUNTIF($D$1:$D66,"S")+MAX(E$1:E$125),0)</f>
        <v>#N/A</v>
      </c>
      <c r="G66" s="5" t="e">
        <f ca="1">IF(D66="M",COUNTIF($D$1:$D66,"M")+MAX(F$1:F$125),0)</f>
        <v>#N/A</v>
      </c>
      <c r="H66" s="5" t="e">
        <f t="shared" ca="1" si="1"/>
        <v>#N/A</v>
      </c>
      <c r="I66" s="5" t="e">
        <f t="shared" ca="1" si="2"/>
        <v>#N/A</v>
      </c>
    </row>
    <row r="67" spans="2:9" x14ac:dyDescent="0.3">
      <c r="B67" s="4">
        <v>13</v>
      </c>
      <c r="C67" s="4" t="s">
        <v>89</v>
      </c>
      <c r="D67" s="5" t="e">
        <f t="shared" ca="1" si="0"/>
        <v>#N/A</v>
      </c>
      <c r="E67" s="5" t="e">
        <f ca="1">IF(D67="N",COUNTIF($D$1:$D67,"N"),0)</f>
        <v>#N/A</v>
      </c>
      <c r="F67" s="5" t="e">
        <f ca="1">IF(D67="S",COUNTIF($D$1:$D67,"S")+MAX(E$1:E$125),0)</f>
        <v>#N/A</v>
      </c>
      <c r="G67" s="5" t="e">
        <f ca="1">IF(D67="M",COUNTIF($D$1:$D67,"M")+MAX(F$1:F$125),0)</f>
        <v>#N/A</v>
      </c>
      <c r="H67" s="5" t="e">
        <f t="shared" ca="1" si="1"/>
        <v>#N/A</v>
      </c>
      <c r="I67" s="5" t="e">
        <f t="shared" ca="1" si="2"/>
        <v>#N/A</v>
      </c>
    </row>
    <row r="68" spans="2:9" x14ac:dyDescent="0.3">
      <c r="B68" s="4">
        <v>13</v>
      </c>
      <c r="C68" s="4" t="s">
        <v>90</v>
      </c>
      <c r="D68" s="5" t="e">
        <f t="shared" ca="1" si="0"/>
        <v>#N/A</v>
      </c>
      <c r="E68" s="5" t="e">
        <f ca="1">IF(D68="N",COUNTIF($D$1:$D68,"N"),0)</f>
        <v>#N/A</v>
      </c>
      <c r="F68" s="5" t="e">
        <f ca="1">IF(D68="S",COUNTIF($D$1:$D68,"S")+MAX(E$1:E$125),0)</f>
        <v>#N/A</v>
      </c>
      <c r="G68" s="5" t="e">
        <f ca="1">IF(D68="M",COUNTIF($D$1:$D68,"M")+MAX(F$1:F$125),0)</f>
        <v>#N/A</v>
      </c>
      <c r="H68" s="5" t="e">
        <f t="shared" ca="1" si="1"/>
        <v>#N/A</v>
      </c>
      <c r="I68" s="5" t="e">
        <f t="shared" ca="1" si="2"/>
        <v>#N/A</v>
      </c>
    </row>
    <row r="69" spans="2:9" x14ac:dyDescent="0.3">
      <c r="B69" s="4">
        <v>13</v>
      </c>
      <c r="C69" s="4" t="s">
        <v>91</v>
      </c>
      <c r="D69" s="5" t="e">
        <f t="shared" ref="D69:D115" ca="1" si="6">VLOOKUP(C69,INDIRECT("CHAPTER"&amp;B69&amp;"!"&amp;"B:C"),2,FALSE)</f>
        <v>#N/A</v>
      </c>
      <c r="E69" s="5" t="e">
        <f ca="1">IF(D69="N",COUNTIF($D$1:$D69,"N"),0)</f>
        <v>#N/A</v>
      </c>
      <c r="F69" s="5" t="e">
        <f ca="1">IF(D69="S",COUNTIF($D$1:$D69,"S")+MAX(E$1:E$125),0)</f>
        <v>#N/A</v>
      </c>
      <c r="G69" s="5" t="e">
        <f ca="1">IF(D69="M",COUNTIF($D$1:$D69,"M")+MAX(F$1:F$125),0)</f>
        <v>#N/A</v>
      </c>
      <c r="H69" s="5" t="e">
        <f t="shared" ref="H69:H115" ca="1" si="7">MAX(E69:G69)</f>
        <v>#N/A</v>
      </c>
      <c r="I69" s="5" t="e">
        <f t="shared" ref="I69:I115" ca="1" si="8">IF(AND(0&lt;H69,H69&lt;11),C69,"")</f>
        <v>#N/A</v>
      </c>
    </row>
    <row r="70" spans="2:9" x14ac:dyDescent="0.3">
      <c r="B70" s="4">
        <v>13</v>
      </c>
      <c r="C70" s="4" t="s">
        <v>92</v>
      </c>
      <c r="D70" s="5" t="e">
        <f t="shared" ca="1" si="6"/>
        <v>#N/A</v>
      </c>
      <c r="E70" s="5" t="e">
        <f ca="1">IF(D70="N",COUNTIF($D$1:$D70,"N"),0)</f>
        <v>#N/A</v>
      </c>
      <c r="F70" s="5" t="e">
        <f ca="1">IF(D70="S",COUNTIF($D$1:$D70,"S")+MAX(E$1:E$125),0)</f>
        <v>#N/A</v>
      </c>
      <c r="G70" s="5" t="e">
        <f ca="1">IF(D70="M",COUNTIF($D$1:$D70,"M")+MAX(F$1:F$125),0)</f>
        <v>#N/A</v>
      </c>
      <c r="H70" s="5" t="e">
        <f t="shared" ca="1" si="7"/>
        <v>#N/A</v>
      </c>
      <c r="I70" s="5" t="e">
        <f t="shared" ca="1" si="8"/>
        <v>#N/A</v>
      </c>
    </row>
    <row r="71" spans="2:9" x14ac:dyDescent="0.3">
      <c r="B71" s="4">
        <v>14</v>
      </c>
      <c r="C71" s="4" t="s">
        <v>93</v>
      </c>
      <c r="D71" s="5" t="e">
        <f t="shared" ca="1" si="6"/>
        <v>#N/A</v>
      </c>
      <c r="E71" s="5" t="e">
        <f ca="1">IF(D71="N",COUNTIF($D$1:$D71,"N"),0)</f>
        <v>#N/A</v>
      </c>
      <c r="F71" s="5" t="e">
        <f ca="1">IF(D71="S",COUNTIF($D$1:$D71,"S")+MAX(E$1:E$125),0)</f>
        <v>#N/A</v>
      </c>
      <c r="G71" s="5" t="e">
        <f ca="1">IF(D71="M",COUNTIF($D$1:$D71,"M")+MAX(F$1:F$125),0)</f>
        <v>#N/A</v>
      </c>
      <c r="H71" s="5" t="e">
        <f t="shared" ca="1" si="7"/>
        <v>#N/A</v>
      </c>
      <c r="I71" s="5" t="e">
        <f t="shared" ca="1" si="8"/>
        <v>#N/A</v>
      </c>
    </row>
    <row r="72" spans="2:9" x14ac:dyDescent="0.3">
      <c r="B72" s="4">
        <v>14</v>
      </c>
      <c r="C72" s="4" t="s">
        <v>94</v>
      </c>
      <c r="D72" s="5" t="e">
        <f t="shared" ca="1" si="6"/>
        <v>#N/A</v>
      </c>
      <c r="E72" s="5" t="e">
        <f ca="1">IF(D72="N",COUNTIF($D$1:$D72,"N"),0)</f>
        <v>#N/A</v>
      </c>
      <c r="F72" s="5" t="e">
        <f ca="1">IF(D72="S",COUNTIF($D$1:$D72,"S")+MAX(E$1:E$125),0)</f>
        <v>#N/A</v>
      </c>
      <c r="G72" s="5" t="e">
        <f ca="1">IF(D72="M",COUNTIF($D$1:$D72,"M")+MAX(F$1:F$125),0)</f>
        <v>#N/A</v>
      </c>
      <c r="H72" s="5" t="e">
        <f t="shared" ca="1" si="7"/>
        <v>#N/A</v>
      </c>
      <c r="I72" s="5" t="e">
        <f t="shared" ca="1" si="8"/>
        <v>#N/A</v>
      </c>
    </row>
    <row r="73" spans="2:9" x14ac:dyDescent="0.3">
      <c r="B73" s="4">
        <v>14</v>
      </c>
      <c r="C73" s="4" t="s">
        <v>95</v>
      </c>
      <c r="D73" s="5" t="e">
        <f t="shared" ca="1" si="6"/>
        <v>#N/A</v>
      </c>
      <c r="E73" s="5" t="e">
        <f ca="1">IF(D73="N",COUNTIF($D$1:$D73,"N"),0)</f>
        <v>#N/A</v>
      </c>
      <c r="F73" s="5" t="e">
        <f ca="1">IF(D73="S",COUNTIF($D$1:$D73,"S")+MAX(E$1:E$125),0)</f>
        <v>#N/A</v>
      </c>
      <c r="G73" s="5" t="e">
        <f ca="1">IF(D73="M",COUNTIF($D$1:$D73,"M")+MAX(F$1:F$125),0)</f>
        <v>#N/A</v>
      </c>
      <c r="H73" s="5" t="e">
        <f t="shared" ca="1" si="7"/>
        <v>#N/A</v>
      </c>
      <c r="I73" s="5" t="e">
        <f t="shared" ca="1" si="8"/>
        <v>#N/A</v>
      </c>
    </row>
    <row r="74" spans="2:9" x14ac:dyDescent="0.3">
      <c r="B74" s="4">
        <v>14</v>
      </c>
      <c r="C74" s="4" t="s">
        <v>96</v>
      </c>
      <c r="D74" s="5" t="e">
        <f t="shared" ca="1" si="6"/>
        <v>#N/A</v>
      </c>
      <c r="E74" s="5" t="e">
        <f ca="1">IF(D74="N",COUNTIF($D$1:$D74,"N"),0)</f>
        <v>#N/A</v>
      </c>
      <c r="F74" s="5" t="e">
        <f ca="1">IF(D74="S",COUNTIF($D$1:$D74,"S")+MAX(E$1:E$125),0)</f>
        <v>#N/A</v>
      </c>
      <c r="G74" s="5" t="e">
        <f ca="1">IF(D74="M",COUNTIF($D$1:$D74,"M")+MAX(F$1:F$125),0)</f>
        <v>#N/A</v>
      </c>
      <c r="H74" s="5" t="e">
        <f t="shared" ca="1" si="7"/>
        <v>#N/A</v>
      </c>
      <c r="I74" s="5" t="e">
        <f t="shared" ca="1" si="8"/>
        <v>#N/A</v>
      </c>
    </row>
    <row r="75" spans="2:9" x14ac:dyDescent="0.3">
      <c r="B75" s="4">
        <v>14</v>
      </c>
      <c r="C75" s="4" t="s">
        <v>97</v>
      </c>
      <c r="D75" s="5" t="e">
        <f t="shared" ca="1" si="6"/>
        <v>#N/A</v>
      </c>
      <c r="E75" s="5" t="e">
        <f ca="1">IF(D75="N",COUNTIF($D$1:$D75,"N"),0)</f>
        <v>#N/A</v>
      </c>
      <c r="F75" s="5" t="e">
        <f ca="1">IF(D75="S",COUNTIF($D$1:$D75,"S")+MAX(E$1:E$125),0)</f>
        <v>#N/A</v>
      </c>
      <c r="G75" s="5" t="e">
        <f ca="1">IF(D75="M",COUNTIF($D$1:$D75,"M")+MAX(F$1:F$125),0)</f>
        <v>#N/A</v>
      </c>
      <c r="H75" s="5" t="e">
        <f t="shared" ca="1" si="7"/>
        <v>#N/A</v>
      </c>
      <c r="I75" s="5" t="e">
        <f t="shared" ca="1" si="8"/>
        <v>#N/A</v>
      </c>
    </row>
    <row r="76" spans="2:9" x14ac:dyDescent="0.3">
      <c r="B76" s="4">
        <v>15</v>
      </c>
      <c r="C76" s="4" t="s">
        <v>98</v>
      </c>
      <c r="D76" s="5" t="e">
        <f t="shared" ca="1" si="6"/>
        <v>#N/A</v>
      </c>
      <c r="E76" s="5" t="e">
        <f ca="1">IF(D76="N",COUNTIF($D$1:$D76,"N"),0)</f>
        <v>#N/A</v>
      </c>
      <c r="F76" s="5" t="e">
        <f ca="1">IF(D76="S",COUNTIF($D$1:$D76,"S")+MAX(E$1:E$125),0)</f>
        <v>#N/A</v>
      </c>
      <c r="G76" s="5" t="e">
        <f ca="1">IF(D76="M",COUNTIF($D$1:$D76,"M")+MAX(F$1:F$125),0)</f>
        <v>#N/A</v>
      </c>
      <c r="H76" s="5" t="e">
        <f t="shared" ca="1" si="7"/>
        <v>#N/A</v>
      </c>
      <c r="I76" s="5" t="e">
        <f t="shared" ca="1" si="8"/>
        <v>#N/A</v>
      </c>
    </row>
    <row r="77" spans="2:9" x14ac:dyDescent="0.3">
      <c r="B77" s="4">
        <v>15</v>
      </c>
      <c r="C77" s="4" t="s">
        <v>99</v>
      </c>
      <c r="D77" s="5" t="e">
        <f t="shared" ca="1" si="6"/>
        <v>#N/A</v>
      </c>
      <c r="E77" s="5" t="e">
        <f ca="1">IF(D77="N",COUNTIF($D$1:$D77,"N"),0)</f>
        <v>#N/A</v>
      </c>
      <c r="F77" s="5" t="e">
        <f ca="1">IF(D77="S",COUNTIF($D$1:$D77,"S")+MAX(E$1:E$125),0)</f>
        <v>#N/A</v>
      </c>
      <c r="G77" s="5" t="e">
        <f ca="1">IF(D77="M",COUNTIF($D$1:$D77,"M")+MAX(F$1:F$125),0)</f>
        <v>#N/A</v>
      </c>
      <c r="H77" s="5" t="e">
        <f t="shared" ca="1" si="7"/>
        <v>#N/A</v>
      </c>
      <c r="I77" s="5" t="e">
        <f t="shared" ca="1" si="8"/>
        <v>#N/A</v>
      </c>
    </row>
    <row r="78" spans="2:9" x14ac:dyDescent="0.3">
      <c r="B78" s="4">
        <v>15</v>
      </c>
      <c r="C78" s="4" t="s">
        <v>100</v>
      </c>
      <c r="D78" s="5" t="e">
        <f t="shared" ca="1" si="6"/>
        <v>#N/A</v>
      </c>
      <c r="E78" s="5" t="e">
        <f ca="1">IF(D78="N",COUNTIF($D$1:$D78,"N"),0)</f>
        <v>#N/A</v>
      </c>
      <c r="F78" s="5" t="e">
        <f ca="1">IF(D78="S",COUNTIF($D$1:$D78,"S")+MAX(E$1:E$125),0)</f>
        <v>#N/A</v>
      </c>
      <c r="G78" s="5" t="e">
        <f ca="1">IF(D78="M",COUNTIF($D$1:$D78,"M")+MAX(F$1:F$125),0)</f>
        <v>#N/A</v>
      </c>
      <c r="H78" s="5" t="e">
        <f t="shared" ca="1" si="7"/>
        <v>#N/A</v>
      </c>
      <c r="I78" s="5" t="e">
        <f t="shared" ca="1" si="8"/>
        <v>#N/A</v>
      </c>
    </row>
    <row r="79" spans="2:9" x14ac:dyDescent="0.3">
      <c r="B79" s="4">
        <v>15</v>
      </c>
      <c r="C79" s="4" t="s">
        <v>101</v>
      </c>
      <c r="D79" s="5" t="e">
        <f t="shared" ca="1" si="6"/>
        <v>#N/A</v>
      </c>
      <c r="E79" s="5" t="e">
        <f ca="1">IF(D79="N",COUNTIF($D$1:$D79,"N"),0)</f>
        <v>#N/A</v>
      </c>
      <c r="F79" s="5" t="e">
        <f ca="1">IF(D79="S",COUNTIF($D$1:$D79,"S")+MAX(E$1:E$125),0)</f>
        <v>#N/A</v>
      </c>
      <c r="G79" s="5" t="e">
        <f ca="1">IF(D79="M",COUNTIF($D$1:$D79,"M")+MAX(F$1:F$125),0)</f>
        <v>#N/A</v>
      </c>
      <c r="H79" s="5" t="e">
        <f t="shared" ca="1" si="7"/>
        <v>#N/A</v>
      </c>
      <c r="I79" s="5" t="e">
        <f t="shared" ca="1" si="8"/>
        <v>#N/A</v>
      </c>
    </row>
    <row r="80" spans="2:9" x14ac:dyDescent="0.3">
      <c r="B80" s="4">
        <v>16</v>
      </c>
      <c r="C80" s="4" t="s">
        <v>102</v>
      </c>
      <c r="D80" s="5" t="e">
        <f t="shared" ca="1" si="6"/>
        <v>#N/A</v>
      </c>
      <c r="E80" s="5" t="e">
        <f ca="1">IF(D80="N",COUNTIF($D$1:$D80,"N"),0)</f>
        <v>#N/A</v>
      </c>
      <c r="F80" s="5" t="e">
        <f ca="1">IF(D80="S",COUNTIF($D$1:$D80,"S")+MAX(E$1:E$125),0)</f>
        <v>#N/A</v>
      </c>
      <c r="G80" s="5" t="e">
        <f ca="1">IF(D80="M",COUNTIF($D$1:$D80,"M")+MAX(F$1:F$125),0)</f>
        <v>#N/A</v>
      </c>
      <c r="H80" s="5" t="e">
        <f t="shared" ca="1" si="7"/>
        <v>#N/A</v>
      </c>
      <c r="I80" s="5" t="e">
        <f t="shared" ca="1" si="8"/>
        <v>#N/A</v>
      </c>
    </row>
    <row r="81" spans="2:9" x14ac:dyDescent="0.3">
      <c r="B81" s="4">
        <v>16</v>
      </c>
      <c r="C81" s="4" t="s">
        <v>103</v>
      </c>
      <c r="D81" s="5" t="e">
        <f t="shared" ca="1" si="6"/>
        <v>#N/A</v>
      </c>
      <c r="E81" s="5" t="e">
        <f ca="1">IF(D81="N",COUNTIF($D$1:$D81,"N"),0)</f>
        <v>#N/A</v>
      </c>
      <c r="F81" s="5" t="e">
        <f ca="1">IF(D81="S",COUNTIF($D$1:$D81,"S")+MAX(E$1:E$125),0)</f>
        <v>#N/A</v>
      </c>
      <c r="G81" s="5" t="e">
        <f ca="1">IF(D81="M",COUNTIF($D$1:$D81,"M")+MAX(F$1:F$125),0)</f>
        <v>#N/A</v>
      </c>
      <c r="H81" s="5" t="e">
        <f t="shared" ca="1" si="7"/>
        <v>#N/A</v>
      </c>
      <c r="I81" s="5" t="e">
        <f t="shared" ca="1" si="8"/>
        <v>#N/A</v>
      </c>
    </row>
    <row r="82" spans="2:9" x14ac:dyDescent="0.3">
      <c r="B82" s="4">
        <v>16</v>
      </c>
      <c r="C82" s="4" t="s">
        <v>104</v>
      </c>
      <c r="D82" s="5" t="e">
        <f t="shared" ca="1" si="6"/>
        <v>#N/A</v>
      </c>
      <c r="E82" s="5" t="e">
        <f ca="1">IF(D82="N",COUNTIF($D$1:$D82,"N"),0)</f>
        <v>#N/A</v>
      </c>
      <c r="F82" s="5" t="e">
        <f ca="1">IF(D82="S",COUNTIF($D$1:$D82,"S")+MAX(E$1:E$125),0)</f>
        <v>#N/A</v>
      </c>
      <c r="G82" s="5" t="e">
        <f ca="1">IF(D82="M",COUNTIF($D$1:$D82,"M")+MAX(F$1:F$125),0)</f>
        <v>#N/A</v>
      </c>
      <c r="H82" s="5" t="e">
        <f t="shared" ca="1" si="7"/>
        <v>#N/A</v>
      </c>
      <c r="I82" s="5" t="e">
        <f t="shared" ca="1" si="8"/>
        <v>#N/A</v>
      </c>
    </row>
    <row r="83" spans="2:9" x14ac:dyDescent="0.3">
      <c r="B83" s="4">
        <v>16</v>
      </c>
      <c r="C83" s="4" t="s">
        <v>105</v>
      </c>
      <c r="D83" s="5" t="e">
        <f t="shared" ca="1" si="6"/>
        <v>#N/A</v>
      </c>
      <c r="E83" s="5" t="e">
        <f ca="1">IF(D83="N",COUNTIF($D$1:$D83,"N"),0)</f>
        <v>#N/A</v>
      </c>
      <c r="F83" s="5" t="e">
        <f ca="1">IF(D83="S",COUNTIF($D$1:$D83,"S")+MAX(E$1:E$125),0)</f>
        <v>#N/A</v>
      </c>
      <c r="G83" s="5" t="e">
        <f ca="1">IF(D83="M",COUNTIF($D$1:$D83,"M")+MAX(F$1:F$125),0)</f>
        <v>#N/A</v>
      </c>
      <c r="H83" s="5" t="e">
        <f t="shared" ca="1" si="7"/>
        <v>#N/A</v>
      </c>
      <c r="I83" s="5" t="e">
        <f t="shared" ca="1" si="8"/>
        <v>#N/A</v>
      </c>
    </row>
    <row r="84" spans="2:9" x14ac:dyDescent="0.3">
      <c r="B84" s="4">
        <v>17</v>
      </c>
      <c r="C84" s="4" t="s">
        <v>106</v>
      </c>
      <c r="D84" s="5" t="e">
        <f t="shared" ca="1" si="6"/>
        <v>#N/A</v>
      </c>
      <c r="E84" s="5" t="e">
        <f ca="1">IF(D84="N",COUNTIF($D$1:$D84,"N"),0)</f>
        <v>#N/A</v>
      </c>
      <c r="F84" s="5" t="e">
        <f ca="1">IF(D84="S",COUNTIF($D$1:$D84,"S")+MAX(E$1:E$125),0)</f>
        <v>#N/A</v>
      </c>
      <c r="G84" s="5" t="e">
        <f ca="1">IF(D84="M",COUNTIF($D$1:$D84,"M")+MAX(F$1:F$125),0)</f>
        <v>#N/A</v>
      </c>
      <c r="H84" s="5" t="e">
        <f t="shared" ca="1" si="7"/>
        <v>#N/A</v>
      </c>
      <c r="I84" s="5" t="e">
        <f t="shared" ca="1" si="8"/>
        <v>#N/A</v>
      </c>
    </row>
    <row r="85" spans="2:9" x14ac:dyDescent="0.3">
      <c r="B85" s="4">
        <v>17</v>
      </c>
      <c r="C85" s="4" t="s">
        <v>107</v>
      </c>
      <c r="D85" s="5" t="e">
        <f t="shared" ca="1" si="6"/>
        <v>#N/A</v>
      </c>
      <c r="E85" s="5" t="e">
        <f ca="1">IF(D85="N",COUNTIF($D$1:$D85,"N"),0)</f>
        <v>#N/A</v>
      </c>
      <c r="F85" s="5" t="e">
        <f ca="1">IF(D85="S",COUNTIF($D$1:$D85,"S")+MAX(E$1:E$125),0)</f>
        <v>#N/A</v>
      </c>
      <c r="G85" s="5" t="e">
        <f ca="1">IF(D85="M",COUNTIF($D$1:$D85,"M")+MAX(F$1:F$125),0)</f>
        <v>#N/A</v>
      </c>
      <c r="H85" s="5" t="e">
        <f t="shared" ca="1" si="7"/>
        <v>#N/A</v>
      </c>
      <c r="I85" s="5" t="e">
        <f t="shared" ca="1" si="8"/>
        <v>#N/A</v>
      </c>
    </row>
    <row r="86" spans="2:9" x14ac:dyDescent="0.3">
      <c r="B86" s="4">
        <v>17</v>
      </c>
      <c r="C86" s="4" t="s">
        <v>108</v>
      </c>
      <c r="D86" s="5" t="e">
        <f t="shared" ca="1" si="6"/>
        <v>#N/A</v>
      </c>
      <c r="E86" s="5" t="e">
        <f ca="1">IF(D86="N",COUNTIF($D$1:$D86,"N"),0)</f>
        <v>#N/A</v>
      </c>
      <c r="F86" s="5" t="e">
        <f ca="1">IF(D86="S",COUNTIF($D$1:$D86,"S")+MAX(E$1:E$125),0)</f>
        <v>#N/A</v>
      </c>
      <c r="G86" s="5" t="e">
        <f ca="1">IF(D86="M",COUNTIF($D$1:$D86,"M")+MAX(F$1:F$125),0)</f>
        <v>#N/A</v>
      </c>
      <c r="H86" s="5" t="e">
        <f t="shared" ca="1" si="7"/>
        <v>#N/A</v>
      </c>
      <c r="I86" s="5" t="e">
        <f t="shared" ca="1" si="8"/>
        <v>#N/A</v>
      </c>
    </row>
    <row r="87" spans="2:9" x14ac:dyDescent="0.3">
      <c r="B87" s="4">
        <v>18</v>
      </c>
      <c r="C87" s="4" t="s">
        <v>109</v>
      </c>
      <c r="D87" s="5" t="e">
        <f t="shared" ca="1" si="6"/>
        <v>#N/A</v>
      </c>
      <c r="E87" s="5" t="e">
        <f ca="1">IF(D87="N",COUNTIF($D$1:$D87,"N"),0)</f>
        <v>#N/A</v>
      </c>
      <c r="F87" s="5" t="e">
        <f ca="1">IF(D87="S",COUNTIF($D$1:$D87,"S")+MAX(E$1:E$125),0)</f>
        <v>#N/A</v>
      </c>
      <c r="G87" s="5" t="e">
        <f ca="1">IF(D87="M",COUNTIF($D$1:$D87,"M")+MAX(F$1:F$125),0)</f>
        <v>#N/A</v>
      </c>
      <c r="H87" s="5" t="e">
        <f t="shared" ca="1" si="7"/>
        <v>#N/A</v>
      </c>
      <c r="I87" s="5" t="e">
        <f t="shared" ca="1" si="8"/>
        <v>#N/A</v>
      </c>
    </row>
    <row r="88" spans="2:9" x14ac:dyDescent="0.3">
      <c r="B88" s="4">
        <v>18</v>
      </c>
      <c r="C88" s="4" t="s">
        <v>110</v>
      </c>
      <c r="D88" s="5" t="e">
        <f t="shared" ca="1" si="6"/>
        <v>#N/A</v>
      </c>
      <c r="E88" s="5" t="e">
        <f ca="1">IF(D88="N",COUNTIF($D$1:$D88,"N"),0)</f>
        <v>#N/A</v>
      </c>
      <c r="F88" s="5" t="e">
        <f ca="1">IF(D88="S",COUNTIF($D$1:$D88,"S")+MAX(E$1:E$125),0)</f>
        <v>#N/A</v>
      </c>
      <c r="G88" s="5" t="e">
        <f ca="1">IF(D88="M",COUNTIF($D$1:$D88,"M")+MAX(F$1:F$125),0)</f>
        <v>#N/A</v>
      </c>
      <c r="H88" s="5" t="e">
        <f t="shared" ca="1" si="7"/>
        <v>#N/A</v>
      </c>
      <c r="I88" s="5" t="e">
        <f t="shared" ca="1" si="8"/>
        <v>#N/A</v>
      </c>
    </row>
    <row r="89" spans="2:9" x14ac:dyDescent="0.3">
      <c r="B89" s="4">
        <v>18</v>
      </c>
      <c r="C89" s="4" t="s">
        <v>111</v>
      </c>
      <c r="D89" s="5" t="e">
        <f t="shared" ca="1" si="6"/>
        <v>#N/A</v>
      </c>
      <c r="E89" s="5" t="e">
        <f ca="1">IF(D89="N",COUNTIF($D$1:$D89,"N"),0)</f>
        <v>#N/A</v>
      </c>
      <c r="F89" s="5" t="e">
        <f ca="1">IF(D89="S",COUNTIF($D$1:$D89,"S")+MAX(E$1:E$125),0)</f>
        <v>#N/A</v>
      </c>
      <c r="G89" s="5" t="e">
        <f ca="1">IF(D89="M",COUNTIF($D$1:$D89,"M")+MAX(F$1:F$125),0)</f>
        <v>#N/A</v>
      </c>
      <c r="H89" s="5" t="e">
        <f t="shared" ca="1" si="7"/>
        <v>#N/A</v>
      </c>
      <c r="I89" s="5" t="e">
        <f t="shared" ca="1" si="8"/>
        <v>#N/A</v>
      </c>
    </row>
    <row r="90" spans="2:9" x14ac:dyDescent="0.3">
      <c r="B90" s="4">
        <v>18</v>
      </c>
      <c r="C90" s="4" t="s">
        <v>112</v>
      </c>
      <c r="D90" s="5" t="e">
        <f t="shared" ca="1" si="6"/>
        <v>#N/A</v>
      </c>
      <c r="E90" s="5" t="e">
        <f ca="1">IF(D90="N",COUNTIF($D$1:$D90,"N"),0)</f>
        <v>#N/A</v>
      </c>
      <c r="F90" s="5" t="e">
        <f ca="1">IF(D90="S",COUNTIF($D$1:$D90,"S")+MAX(E$1:E$125),0)</f>
        <v>#N/A</v>
      </c>
      <c r="G90" s="5" t="e">
        <f ca="1">IF(D90="M",COUNTIF($D$1:$D90,"M")+MAX(F$1:F$125),0)</f>
        <v>#N/A</v>
      </c>
      <c r="H90" s="5" t="e">
        <f t="shared" ca="1" si="7"/>
        <v>#N/A</v>
      </c>
      <c r="I90" s="5" t="e">
        <f t="shared" ca="1" si="8"/>
        <v>#N/A</v>
      </c>
    </row>
    <row r="91" spans="2:9" x14ac:dyDescent="0.3">
      <c r="B91" s="4">
        <v>18</v>
      </c>
      <c r="C91" s="4" t="s">
        <v>113</v>
      </c>
      <c r="D91" s="5" t="e">
        <f t="shared" ca="1" si="6"/>
        <v>#N/A</v>
      </c>
      <c r="E91" s="5" t="e">
        <f ca="1">IF(D91="N",COUNTIF($D$1:$D91,"N"),0)</f>
        <v>#N/A</v>
      </c>
      <c r="F91" s="5" t="e">
        <f ca="1">IF(D91="S",COUNTIF($D$1:$D91,"S")+MAX(E$1:E$125),0)</f>
        <v>#N/A</v>
      </c>
      <c r="G91" s="5" t="e">
        <f ca="1">IF(D91="M",COUNTIF($D$1:$D91,"M")+MAX(F$1:F$125),0)</f>
        <v>#N/A</v>
      </c>
      <c r="H91" s="5" t="e">
        <f t="shared" ca="1" si="7"/>
        <v>#N/A</v>
      </c>
      <c r="I91" s="5" t="e">
        <f t="shared" ca="1" si="8"/>
        <v>#N/A</v>
      </c>
    </row>
    <row r="92" spans="2:9" x14ac:dyDescent="0.3">
      <c r="B92" s="4">
        <v>18</v>
      </c>
      <c r="C92" s="4" t="s">
        <v>114</v>
      </c>
      <c r="D92" s="5" t="e">
        <f t="shared" ca="1" si="6"/>
        <v>#N/A</v>
      </c>
      <c r="E92" s="5" t="e">
        <f ca="1">IF(D92="N",COUNTIF($D$1:$D92,"N"),0)</f>
        <v>#N/A</v>
      </c>
      <c r="F92" s="5" t="e">
        <f ca="1">IF(D92="S",COUNTIF($D$1:$D92,"S")+MAX(E$1:E$125),0)</f>
        <v>#N/A</v>
      </c>
      <c r="G92" s="5" t="e">
        <f ca="1">IF(D92="M",COUNTIF($D$1:$D92,"M")+MAX(F$1:F$125),0)</f>
        <v>#N/A</v>
      </c>
      <c r="H92" s="5" t="e">
        <f t="shared" ca="1" si="7"/>
        <v>#N/A</v>
      </c>
      <c r="I92" s="5" t="e">
        <f t="shared" ca="1" si="8"/>
        <v>#N/A</v>
      </c>
    </row>
    <row r="93" spans="2:9" x14ac:dyDescent="0.3">
      <c r="B93" s="4">
        <v>18</v>
      </c>
      <c r="C93" s="4" t="s">
        <v>115</v>
      </c>
      <c r="D93" s="5" t="e">
        <f t="shared" ca="1" si="6"/>
        <v>#N/A</v>
      </c>
      <c r="E93" s="5" t="e">
        <f ca="1">IF(D93="N",COUNTIF($D$1:$D93,"N"),0)</f>
        <v>#N/A</v>
      </c>
      <c r="F93" s="5" t="e">
        <f ca="1">IF(D93="S",COUNTIF($D$1:$D93,"S")+MAX(E$1:E$125),0)</f>
        <v>#N/A</v>
      </c>
      <c r="G93" s="5" t="e">
        <f ca="1">IF(D93="M",COUNTIF($D$1:$D93,"M")+MAX(F$1:F$125),0)</f>
        <v>#N/A</v>
      </c>
      <c r="H93" s="5" t="e">
        <f t="shared" ca="1" si="7"/>
        <v>#N/A</v>
      </c>
      <c r="I93" s="5" t="e">
        <f t="shared" ca="1" si="8"/>
        <v>#N/A</v>
      </c>
    </row>
    <row r="94" spans="2:9" x14ac:dyDescent="0.3">
      <c r="B94" s="4">
        <v>19</v>
      </c>
      <c r="C94" s="4" t="s">
        <v>116</v>
      </c>
      <c r="D94" s="5" t="e">
        <f t="shared" ca="1" si="6"/>
        <v>#REF!</v>
      </c>
      <c r="E94" s="5" t="e">
        <f ca="1">IF(D94="N",COUNTIF($D$1:$D94,"N"),0)</f>
        <v>#REF!</v>
      </c>
      <c r="F94" s="5" t="e">
        <f ca="1">IF(D94="S",COUNTIF($D$1:$D94,"S")+MAX(E$1:E$125),0)</f>
        <v>#REF!</v>
      </c>
      <c r="G94" s="5" t="e">
        <f ca="1">IF(D94="M",COUNTIF($D$1:$D94,"M")+MAX(F$1:F$125),0)</f>
        <v>#REF!</v>
      </c>
      <c r="H94" s="5" t="e">
        <f t="shared" ca="1" si="7"/>
        <v>#REF!</v>
      </c>
      <c r="I94" s="5" t="e">
        <f t="shared" ca="1" si="8"/>
        <v>#REF!</v>
      </c>
    </row>
    <row r="95" spans="2:9" x14ac:dyDescent="0.3">
      <c r="B95" s="4">
        <v>19</v>
      </c>
      <c r="C95" s="4" t="s">
        <v>117</v>
      </c>
      <c r="D95" s="5" t="e">
        <f t="shared" ca="1" si="6"/>
        <v>#REF!</v>
      </c>
      <c r="E95" s="5" t="e">
        <f ca="1">IF(D95="N",COUNTIF($D$1:$D95,"N"),0)</f>
        <v>#REF!</v>
      </c>
      <c r="F95" s="5" t="e">
        <f ca="1">IF(D95="S",COUNTIF($D$1:$D95,"S")+MAX(E$1:E$125),0)</f>
        <v>#REF!</v>
      </c>
      <c r="G95" s="5" t="e">
        <f ca="1">IF(D95="M",COUNTIF($D$1:$D95,"M")+MAX(F$1:F$125),0)</f>
        <v>#REF!</v>
      </c>
      <c r="H95" s="5" t="e">
        <f t="shared" ca="1" si="7"/>
        <v>#REF!</v>
      </c>
      <c r="I95" s="5" t="e">
        <f t="shared" ca="1" si="8"/>
        <v>#REF!</v>
      </c>
    </row>
    <row r="96" spans="2:9" x14ac:dyDescent="0.3">
      <c r="B96" s="4">
        <v>19</v>
      </c>
      <c r="C96" s="4" t="s">
        <v>118</v>
      </c>
      <c r="D96" s="5" t="e">
        <f t="shared" ca="1" si="6"/>
        <v>#REF!</v>
      </c>
      <c r="E96" s="5" t="e">
        <f ca="1">IF(D96="N",COUNTIF($D$1:$D96,"N"),0)</f>
        <v>#REF!</v>
      </c>
      <c r="F96" s="5" t="e">
        <f ca="1">IF(D96="S",COUNTIF($D$1:$D96,"S")+MAX(E$1:E$125),0)</f>
        <v>#REF!</v>
      </c>
      <c r="G96" s="5" t="e">
        <f ca="1">IF(D96="M",COUNTIF($D$1:$D96,"M")+MAX(F$1:F$125),0)</f>
        <v>#REF!</v>
      </c>
      <c r="H96" s="5" t="e">
        <f t="shared" ca="1" si="7"/>
        <v>#REF!</v>
      </c>
      <c r="I96" s="5" t="e">
        <f t="shared" ca="1" si="8"/>
        <v>#REF!</v>
      </c>
    </row>
    <row r="97" spans="2:9" x14ac:dyDescent="0.3">
      <c r="B97" s="4">
        <v>19</v>
      </c>
      <c r="C97" s="4" t="s">
        <v>119</v>
      </c>
      <c r="D97" s="5" t="e">
        <f t="shared" ca="1" si="6"/>
        <v>#REF!</v>
      </c>
      <c r="E97" s="5" t="e">
        <f ca="1">IF(D97="N",COUNTIF($D$1:$D97,"N"),0)</f>
        <v>#REF!</v>
      </c>
      <c r="F97" s="5" t="e">
        <f ca="1">IF(D97="S",COUNTIF($D$1:$D97,"S")+MAX(E$1:E$125),0)</f>
        <v>#REF!</v>
      </c>
      <c r="G97" s="5" t="e">
        <f ca="1">IF(D97="M",COUNTIF($D$1:$D97,"M")+MAX(F$1:F$125),0)</f>
        <v>#REF!</v>
      </c>
      <c r="H97" s="5" t="e">
        <f t="shared" ca="1" si="7"/>
        <v>#REF!</v>
      </c>
      <c r="I97" s="5" t="e">
        <f t="shared" ca="1" si="8"/>
        <v>#REF!</v>
      </c>
    </row>
    <row r="98" spans="2:9" x14ac:dyDescent="0.3">
      <c r="B98" s="4">
        <v>19</v>
      </c>
      <c r="C98" s="4" t="s">
        <v>120</v>
      </c>
      <c r="D98" s="5" t="e">
        <f t="shared" ca="1" si="6"/>
        <v>#REF!</v>
      </c>
      <c r="E98" s="5" t="e">
        <f ca="1">IF(D98="N",COUNTIF($D$1:$D98,"N"),0)</f>
        <v>#REF!</v>
      </c>
      <c r="F98" s="5" t="e">
        <f ca="1">IF(D98="S",COUNTIF($D$1:$D98,"S")+MAX(E$1:E$125),0)</f>
        <v>#REF!</v>
      </c>
      <c r="G98" s="5" t="e">
        <f ca="1">IF(D98="M",COUNTIF($D$1:$D98,"M")+MAX(F$1:F$125),0)</f>
        <v>#REF!</v>
      </c>
      <c r="H98" s="5" t="e">
        <f t="shared" ca="1" si="7"/>
        <v>#REF!</v>
      </c>
      <c r="I98" s="5" t="e">
        <f t="shared" ca="1" si="8"/>
        <v>#REF!</v>
      </c>
    </row>
    <row r="99" spans="2:9" x14ac:dyDescent="0.3">
      <c r="B99" s="4">
        <v>19</v>
      </c>
      <c r="C99" s="4" t="s">
        <v>121</v>
      </c>
      <c r="D99" s="5" t="e">
        <f t="shared" ca="1" si="6"/>
        <v>#REF!</v>
      </c>
      <c r="E99" s="5" t="e">
        <f ca="1">IF(D99="N",COUNTIF($D$1:$D99,"N"),0)</f>
        <v>#REF!</v>
      </c>
      <c r="F99" s="5" t="e">
        <f ca="1">IF(D99="S",COUNTIF($D$1:$D99,"S")+MAX(E$1:E$125),0)</f>
        <v>#REF!</v>
      </c>
      <c r="G99" s="5" t="e">
        <f ca="1">IF(D99="M",COUNTIF($D$1:$D99,"M")+MAX(F$1:F$125),0)</f>
        <v>#REF!</v>
      </c>
      <c r="H99" s="5" t="e">
        <f t="shared" ca="1" si="7"/>
        <v>#REF!</v>
      </c>
      <c r="I99" s="5" t="e">
        <f t="shared" ca="1" si="8"/>
        <v>#REF!</v>
      </c>
    </row>
    <row r="100" spans="2:9" x14ac:dyDescent="0.3">
      <c r="B100" s="4">
        <v>20</v>
      </c>
      <c r="C100" s="4" t="s">
        <v>122</v>
      </c>
      <c r="D100" s="5" t="e">
        <f t="shared" ca="1" si="6"/>
        <v>#N/A</v>
      </c>
      <c r="E100" s="5" t="e">
        <f ca="1">IF(D100="N",COUNTIF($D$1:$D100,"N"),0)</f>
        <v>#N/A</v>
      </c>
      <c r="F100" s="5" t="e">
        <f ca="1">IF(D100="S",COUNTIF($D$1:$D100,"S")+MAX(E$1:E$125),0)</f>
        <v>#N/A</v>
      </c>
      <c r="G100" s="5" t="e">
        <f ca="1">IF(D100="M",COUNTIF($D$1:$D100,"M")+MAX(F$1:F$125),0)</f>
        <v>#N/A</v>
      </c>
      <c r="H100" s="5" t="e">
        <f t="shared" ca="1" si="7"/>
        <v>#N/A</v>
      </c>
      <c r="I100" s="5" t="e">
        <f t="shared" ca="1" si="8"/>
        <v>#N/A</v>
      </c>
    </row>
    <row r="101" spans="2:9" x14ac:dyDescent="0.3">
      <c r="B101" s="4">
        <v>20</v>
      </c>
      <c r="C101" s="4" t="s">
        <v>123</v>
      </c>
      <c r="D101" s="5" t="e">
        <f t="shared" ca="1" si="6"/>
        <v>#N/A</v>
      </c>
      <c r="E101" s="5" t="e">
        <f ca="1">IF(D101="N",COUNTIF($D$1:$D101,"N"),0)</f>
        <v>#N/A</v>
      </c>
      <c r="F101" s="5" t="e">
        <f ca="1">IF(D101="S",COUNTIF($D$1:$D101,"S")+MAX(E$1:E$125),0)</f>
        <v>#N/A</v>
      </c>
      <c r="G101" s="5" t="e">
        <f ca="1">IF(D101="M",COUNTIF($D$1:$D101,"M")+MAX(F$1:F$125),0)</f>
        <v>#N/A</v>
      </c>
      <c r="H101" s="5" t="e">
        <f t="shared" ca="1" si="7"/>
        <v>#N/A</v>
      </c>
      <c r="I101" s="5" t="e">
        <f t="shared" ca="1" si="8"/>
        <v>#N/A</v>
      </c>
    </row>
    <row r="102" spans="2:9" x14ac:dyDescent="0.3">
      <c r="B102" s="4">
        <v>20</v>
      </c>
      <c r="C102" s="4" t="s">
        <v>124</v>
      </c>
      <c r="D102" s="5" t="e">
        <f t="shared" ca="1" si="6"/>
        <v>#N/A</v>
      </c>
      <c r="E102" s="5" t="e">
        <f ca="1">IF(D102="N",COUNTIF($D$1:$D102,"N"),0)</f>
        <v>#N/A</v>
      </c>
      <c r="F102" s="5" t="e">
        <f ca="1">IF(D102="S",COUNTIF($D$1:$D102,"S")+MAX(E$1:E$125),0)</f>
        <v>#N/A</v>
      </c>
      <c r="G102" s="5" t="e">
        <f ca="1">IF(D102="M",COUNTIF($D$1:$D102,"M")+MAX(F$1:F$125),0)</f>
        <v>#N/A</v>
      </c>
      <c r="H102" s="5" t="e">
        <f t="shared" ca="1" si="7"/>
        <v>#N/A</v>
      </c>
      <c r="I102" s="5" t="e">
        <f t="shared" ca="1" si="8"/>
        <v>#N/A</v>
      </c>
    </row>
    <row r="103" spans="2:9" x14ac:dyDescent="0.3">
      <c r="B103" s="4">
        <v>20</v>
      </c>
      <c r="C103" s="4" t="s">
        <v>125</v>
      </c>
      <c r="D103" s="5" t="e">
        <f t="shared" ca="1" si="6"/>
        <v>#N/A</v>
      </c>
      <c r="E103" s="5" t="e">
        <f ca="1">IF(D103="N",COUNTIF($D$1:$D103,"N"),0)</f>
        <v>#N/A</v>
      </c>
      <c r="F103" s="5" t="e">
        <f ca="1">IF(D103="S",COUNTIF($D$1:$D103,"S")+MAX(E$1:E$125),0)</f>
        <v>#N/A</v>
      </c>
      <c r="G103" s="5" t="e">
        <f ca="1">IF(D103="M",COUNTIF($D$1:$D103,"M")+MAX(F$1:F$125),0)</f>
        <v>#N/A</v>
      </c>
      <c r="H103" s="5" t="e">
        <f t="shared" ca="1" si="7"/>
        <v>#N/A</v>
      </c>
      <c r="I103" s="5" t="e">
        <f t="shared" ca="1" si="8"/>
        <v>#N/A</v>
      </c>
    </row>
    <row r="104" spans="2:9" x14ac:dyDescent="0.3">
      <c r="B104" s="4">
        <v>21</v>
      </c>
      <c r="C104" s="4" t="s">
        <v>126</v>
      </c>
      <c r="D104" s="5" t="e">
        <f t="shared" ca="1" si="6"/>
        <v>#N/A</v>
      </c>
      <c r="E104" s="5" t="e">
        <f ca="1">IF(D104="N",COUNTIF($D$1:$D104,"N"),0)</f>
        <v>#N/A</v>
      </c>
      <c r="F104" s="5" t="e">
        <f ca="1">IF(D104="S",COUNTIF($D$1:$D104,"S")+MAX(E$1:E$125),0)</f>
        <v>#N/A</v>
      </c>
      <c r="G104" s="5" t="e">
        <f ca="1">IF(D104="M",COUNTIF($D$1:$D104,"M")+MAX(F$1:F$125),0)</f>
        <v>#N/A</v>
      </c>
      <c r="H104" s="5" t="e">
        <f t="shared" ca="1" si="7"/>
        <v>#N/A</v>
      </c>
      <c r="I104" s="5" t="e">
        <f t="shared" ca="1" si="8"/>
        <v>#N/A</v>
      </c>
    </row>
    <row r="105" spans="2:9" x14ac:dyDescent="0.3">
      <c r="B105" s="4">
        <v>21</v>
      </c>
      <c r="C105" s="4" t="s">
        <v>127</v>
      </c>
      <c r="D105" s="5" t="e">
        <f t="shared" ca="1" si="6"/>
        <v>#N/A</v>
      </c>
      <c r="E105" s="5" t="e">
        <f ca="1">IF(D105="N",COUNTIF($D$1:$D105,"N"),0)</f>
        <v>#N/A</v>
      </c>
      <c r="F105" s="5" t="e">
        <f ca="1">IF(D105="S",COUNTIF($D$1:$D105,"S")+MAX(E$1:E$125),0)</f>
        <v>#N/A</v>
      </c>
      <c r="G105" s="5" t="e">
        <f ca="1">IF(D105="M",COUNTIF($D$1:$D105,"M")+MAX(F$1:F$125),0)</f>
        <v>#N/A</v>
      </c>
      <c r="H105" s="5" t="e">
        <f t="shared" ca="1" si="7"/>
        <v>#N/A</v>
      </c>
      <c r="I105" s="5" t="e">
        <f t="shared" ca="1" si="8"/>
        <v>#N/A</v>
      </c>
    </row>
    <row r="106" spans="2:9" x14ac:dyDescent="0.3">
      <c r="B106" s="4">
        <v>21</v>
      </c>
      <c r="C106" s="4" t="s">
        <v>128</v>
      </c>
      <c r="D106" s="5" t="e">
        <f t="shared" ca="1" si="6"/>
        <v>#N/A</v>
      </c>
      <c r="E106" s="5" t="e">
        <f ca="1">IF(D106="N",COUNTIF($D$1:$D106,"N"),0)</f>
        <v>#N/A</v>
      </c>
      <c r="F106" s="5" t="e">
        <f ca="1">IF(D106="S",COUNTIF($D$1:$D106,"S")+MAX(E$1:E$125),0)</f>
        <v>#N/A</v>
      </c>
      <c r="G106" s="5" t="e">
        <f ca="1">IF(D106="M",COUNTIF($D$1:$D106,"M")+MAX(F$1:F$125),0)</f>
        <v>#N/A</v>
      </c>
      <c r="H106" s="5" t="e">
        <f t="shared" ca="1" si="7"/>
        <v>#N/A</v>
      </c>
      <c r="I106" s="5" t="e">
        <f t="shared" ca="1" si="8"/>
        <v>#N/A</v>
      </c>
    </row>
    <row r="107" spans="2:9" x14ac:dyDescent="0.3">
      <c r="B107" s="4">
        <v>21</v>
      </c>
      <c r="C107" s="4" t="s">
        <v>129</v>
      </c>
      <c r="D107" s="5" t="e">
        <f t="shared" ca="1" si="6"/>
        <v>#N/A</v>
      </c>
      <c r="E107" s="5" t="e">
        <f ca="1">IF(D107="N",COUNTIF($D$1:$D107,"N"),0)</f>
        <v>#N/A</v>
      </c>
      <c r="F107" s="5" t="e">
        <f ca="1">IF(D107="S",COUNTIF($D$1:$D107,"S")+MAX(E$1:E$125),0)</f>
        <v>#N/A</v>
      </c>
      <c r="G107" s="5" t="e">
        <f ca="1">IF(D107="M",COUNTIF($D$1:$D107,"M")+MAX(F$1:F$125),0)</f>
        <v>#N/A</v>
      </c>
      <c r="H107" s="5" t="e">
        <f t="shared" ca="1" si="7"/>
        <v>#N/A</v>
      </c>
      <c r="I107" s="5" t="e">
        <f t="shared" ca="1" si="8"/>
        <v>#N/A</v>
      </c>
    </row>
    <row r="108" spans="2:9" x14ac:dyDescent="0.3">
      <c r="B108" s="4">
        <v>22</v>
      </c>
      <c r="C108" s="4" t="s">
        <v>130</v>
      </c>
      <c r="D108" s="5" t="e">
        <f t="shared" ca="1" si="6"/>
        <v>#N/A</v>
      </c>
      <c r="E108" s="5" t="e">
        <f ca="1">IF(D108="N",COUNTIF($D$1:$D108,"N"),0)</f>
        <v>#N/A</v>
      </c>
      <c r="F108" s="5" t="e">
        <f ca="1">IF(D108="S",COUNTIF($D$1:$D108,"S")+MAX(E$1:E$125),0)</f>
        <v>#N/A</v>
      </c>
      <c r="G108" s="5" t="e">
        <f ca="1">IF(D108="M",COUNTIF($D$1:$D108,"M")+MAX(F$1:F$125),0)</f>
        <v>#N/A</v>
      </c>
      <c r="H108" s="5" t="e">
        <f t="shared" ca="1" si="7"/>
        <v>#N/A</v>
      </c>
      <c r="I108" s="5" t="e">
        <f t="shared" ca="1" si="8"/>
        <v>#N/A</v>
      </c>
    </row>
    <row r="109" spans="2:9" x14ac:dyDescent="0.3">
      <c r="B109" s="4">
        <v>22</v>
      </c>
      <c r="C109" s="4" t="s">
        <v>131</v>
      </c>
      <c r="D109" s="5" t="e">
        <f t="shared" ca="1" si="6"/>
        <v>#N/A</v>
      </c>
      <c r="E109" s="5" t="e">
        <f ca="1">IF(D109="N",COUNTIF($D$1:$D109,"N"),0)</f>
        <v>#N/A</v>
      </c>
      <c r="F109" s="5" t="e">
        <f ca="1">IF(D109="S",COUNTIF($D$1:$D109,"S")+MAX(E$1:E$125),0)</f>
        <v>#N/A</v>
      </c>
      <c r="G109" s="5" t="e">
        <f ca="1">IF(D109="M",COUNTIF($D$1:$D109,"M")+MAX(F$1:F$125),0)</f>
        <v>#N/A</v>
      </c>
      <c r="H109" s="5" t="e">
        <f t="shared" ca="1" si="7"/>
        <v>#N/A</v>
      </c>
      <c r="I109" s="5" t="e">
        <f t="shared" ca="1" si="8"/>
        <v>#N/A</v>
      </c>
    </row>
    <row r="110" spans="2:9" x14ac:dyDescent="0.3">
      <c r="B110" s="4">
        <v>22</v>
      </c>
      <c r="C110" s="4" t="s">
        <v>132</v>
      </c>
      <c r="D110" s="5" t="e">
        <f t="shared" ca="1" si="6"/>
        <v>#N/A</v>
      </c>
      <c r="E110" s="5" t="e">
        <f ca="1">IF(D110="N",COUNTIF($D$1:$D110,"N"),0)</f>
        <v>#N/A</v>
      </c>
      <c r="F110" s="5" t="e">
        <f ca="1">IF(D110="S",COUNTIF($D$1:$D110,"S")+MAX(E$1:E$125),0)</f>
        <v>#N/A</v>
      </c>
      <c r="G110" s="5" t="e">
        <f ca="1">IF(D110="M",COUNTIF($D$1:$D110,"M")+MAX(F$1:F$125),0)</f>
        <v>#N/A</v>
      </c>
      <c r="H110" s="5" t="e">
        <f t="shared" ca="1" si="7"/>
        <v>#N/A</v>
      </c>
      <c r="I110" s="5" t="e">
        <f t="shared" ca="1" si="8"/>
        <v>#N/A</v>
      </c>
    </row>
    <row r="111" spans="2:9" x14ac:dyDescent="0.3">
      <c r="B111" s="4">
        <v>22</v>
      </c>
      <c r="C111" s="4" t="s">
        <v>133</v>
      </c>
      <c r="D111" s="5" t="e">
        <f t="shared" ca="1" si="6"/>
        <v>#N/A</v>
      </c>
      <c r="E111" s="5" t="e">
        <f ca="1">IF(D111="N",COUNTIF($D$1:$D111,"N"),0)</f>
        <v>#N/A</v>
      </c>
      <c r="F111" s="5" t="e">
        <f ca="1">IF(D111="S",COUNTIF($D$1:$D111,"S")+MAX(E$1:E$125),0)</f>
        <v>#N/A</v>
      </c>
      <c r="G111" s="5" t="e">
        <f ca="1">IF(D111="M",COUNTIF($D$1:$D111,"M")+MAX(F$1:F$125),0)</f>
        <v>#N/A</v>
      </c>
      <c r="H111" s="5" t="e">
        <f t="shared" ca="1" si="7"/>
        <v>#N/A</v>
      </c>
      <c r="I111" s="5" t="e">
        <f t="shared" ca="1" si="8"/>
        <v>#N/A</v>
      </c>
    </row>
    <row r="112" spans="2:9" x14ac:dyDescent="0.3">
      <c r="B112" s="4">
        <v>22</v>
      </c>
      <c r="C112" s="4" t="s">
        <v>134</v>
      </c>
      <c r="D112" s="5" t="e">
        <f t="shared" ca="1" si="6"/>
        <v>#N/A</v>
      </c>
      <c r="E112" s="5" t="e">
        <f ca="1">IF(D112="N",COUNTIF($D$1:$D112,"N"),0)</f>
        <v>#N/A</v>
      </c>
      <c r="F112" s="5" t="e">
        <f ca="1">IF(D112="S",COUNTIF($D$1:$D112,"S")+MAX(E$1:E$125),0)</f>
        <v>#N/A</v>
      </c>
      <c r="G112" s="5" t="e">
        <f ca="1">IF(D112="M",COUNTIF($D$1:$D112,"M")+MAX(F$1:F$125),0)</f>
        <v>#N/A</v>
      </c>
      <c r="H112" s="5" t="e">
        <f t="shared" ca="1" si="7"/>
        <v>#N/A</v>
      </c>
      <c r="I112" s="5" t="e">
        <f t="shared" ca="1" si="8"/>
        <v>#N/A</v>
      </c>
    </row>
    <row r="113" spans="2:9" x14ac:dyDescent="0.3">
      <c r="B113" s="4">
        <v>22</v>
      </c>
      <c r="C113" s="4" t="s">
        <v>135</v>
      </c>
      <c r="D113" s="5" t="e">
        <f t="shared" ca="1" si="6"/>
        <v>#N/A</v>
      </c>
      <c r="E113" s="5" t="e">
        <f ca="1">IF(D113="N",COUNTIF($D$1:$D113,"N"),0)</f>
        <v>#N/A</v>
      </c>
      <c r="F113" s="5" t="e">
        <f ca="1">IF(D113="S",COUNTIF($D$1:$D113,"S")+MAX(E$1:E$125),0)</f>
        <v>#N/A</v>
      </c>
      <c r="G113" s="5" t="e">
        <f ca="1">IF(D113="M",COUNTIF($D$1:$D113,"M")+MAX(F$1:F$125),0)</f>
        <v>#N/A</v>
      </c>
      <c r="H113" s="5" t="e">
        <f t="shared" ca="1" si="7"/>
        <v>#N/A</v>
      </c>
      <c r="I113" s="5" t="e">
        <f t="shared" ca="1" si="8"/>
        <v>#N/A</v>
      </c>
    </row>
    <row r="114" spans="2:9" x14ac:dyDescent="0.3">
      <c r="B114" s="4">
        <v>22</v>
      </c>
      <c r="C114" s="4" t="s">
        <v>136</v>
      </c>
      <c r="D114" s="5" t="e">
        <f t="shared" ca="1" si="6"/>
        <v>#N/A</v>
      </c>
      <c r="E114" s="5" t="e">
        <f ca="1">IF(D114="N",COUNTIF($D$1:$D114,"N"),0)</f>
        <v>#N/A</v>
      </c>
      <c r="F114" s="5" t="e">
        <f ca="1">IF(D114="S",COUNTIF($D$1:$D114,"S")+MAX(E$1:E$125),0)</f>
        <v>#N/A</v>
      </c>
      <c r="G114" s="5" t="e">
        <f ca="1">IF(D114="M",COUNTIF($D$1:$D114,"M")+MAX(F$1:F$125),0)</f>
        <v>#N/A</v>
      </c>
      <c r="H114" s="5" t="e">
        <f t="shared" ca="1" si="7"/>
        <v>#N/A</v>
      </c>
      <c r="I114" s="5" t="e">
        <f t="shared" ca="1" si="8"/>
        <v>#N/A</v>
      </c>
    </row>
    <row r="115" spans="2:9" x14ac:dyDescent="0.3">
      <c r="B115" s="4">
        <v>22</v>
      </c>
      <c r="C115" s="4" t="s">
        <v>137</v>
      </c>
      <c r="D115" s="5" t="e">
        <f t="shared" ca="1" si="6"/>
        <v>#N/A</v>
      </c>
      <c r="E115" s="5" t="e">
        <f ca="1">IF(D115="N",COUNTIF($D$1:$D115,"N"),0)</f>
        <v>#N/A</v>
      </c>
      <c r="F115" s="5" t="e">
        <f ca="1">IF(D115="S",COUNTIF($D$1:$D115,"S")+MAX(E$1:E$125),0)</f>
        <v>#N/A</v>
      </c>
      <c r="G115" s="5" t="e">
        <f ca="1">IF(D115="M",COUNTIF($D$1:$D115,"M")+MAX(F$1:F$125),0)</f>
        <v>#N/A</v>
      </c>
      <c r="H115" s="5" t="e">
        <f t="shared" ca="1" si="7"/>
        <v>#N/A</v>
      </c>
      <c r="I115" s="5" t="e">
        <f t="shared" ca="1" si="8"/>
        <v>#N/A</v>
      </c>
    </row>
    <row r="123" spans="2:9" x14ac:dyDescent="0.3">
      <c r="B123" s="5" t="s">
        <v>138</v>
      </c>
      <c r="C123" s="5">
        <v>4</v>
      </c>
      <c r="D123" s="5" t="s">
        <v>138</v>
      </c>
    </row>
    <row r="124" spans="2:9" x14ac:dyDescent="0.3">
      <c r="B124" s="5" t="s">
        <v>139</v>
      </c>
      <c r="C124" s="5">
        <v>3</v>
      </c>
      <c r="D124" s="5" t="s">
        <v>139</v>
      </c>
    </row>
    <row r="125" spans="2:9" x14ac:dyDescent="0.3">
      <c r="B125" s="5" t="s">
        <v>140</v>
      </c>
      <c r="C125" s="5">
        <v>2</v>
      </c>
      <c r="D125" s="5" t="s">
        <v>140</v>
      </c>
    </row>
    <row r="126" spans="2:9" x14ac:dyDescent="0.3">
      <c r="B126" s="5" t="s">
        <v>141</v>
      </c>
      <c r="C126" s="5">
        <v>1</v>
      </c>
      <c r="D126" s="5" t="s">
        <v>141</v>
      </c>
    </row>
  </sheetData>
  <sheetProtection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D990"/>
  </sheetPr>
  <dimension ref="B1:G13"/>
  <sheetViews>
    <sheetView showGridLines="0" showRowColHeaders="0" workbookViewId="0">
      <selection activeCell="F10" sqref="F10:G13"/>
    </sheetView>
  </sheetViews>
  <sheetFormatPr defaultColWidth="9.109375" defaultRowHeight="14.4" x14ac:dyDescent="0.3"/>
  <cols>
    <col min="1" max="1" width="9.109375" style="65"/>
    <col min="2" max="2" width="40.6640625" style="65" customWidth="1"/>
    <col min="3" max="3" width="15.6640625" style="65" customWidth="1"/>
    <col min="4" max="16384" width="9.109375" style="65"/>
  </cols>
  <sheetData>
    <row r="1" spans="2:7" ht="32.4" customHeight="1" thickBot="1" x14ac:dyDescent="0.35">
      <c r="B1" s="83" t="s">
        <v>7</v>
      </c>
      <c r="C1" s="89" t="s">
        <v>173</v>
      </c>
      <c r="D1" s="198"/>
      <c r="E1" s="199"/>
      <c r="F1" s="84"/>
      <c r="G1" s="85"/>
    </row>
    <row r="2" spans="2:7" ht="21.6" thickBot="1" x14ac:dyDescent="0.45">
      <c r="B2" s="79" t="s">
        <v>164</v>
      </c>
      <c r="C2" s="82" t="s">
        <v>163</v>
      </c>
      <c r="D2" s="200" t="s">
        <v>166</v>
      </c>
      <c r="E2" s="201"/>
    </row>
    <row r="3" spans="2:7" ht="28.8" x14ac:dyDescent="0.3">
      <c r="B3" s="32" t="s">
        <v>202</v>
      </c>
      <c r="C3" s="77"/>
      <c r="D3" s="208">
        <v>1</v>
      </c>
      <c r="E3" s="209"/>
    </row>
    <row r="4" spans="2:7" ht="43.2" x14ac:dyDescent="0.3">
      <c r="B4" s="32" t="s">
        <v>203</v>
      </c>
      <c r="C4" s="77"/>
      <c r="D4" s="208" t="s">
        <v>318</v>
      </c>
      <c r="E4" s="209"/>
    </row>
    <row r="5" spans="2:7" ht="29.4" thickBot="1" x14ac:dyDescent="0.35">
      <c r="B5" s="64" t="s">
        <v>204</v>
      </c>
      <c r="C5" s="78"/>
      <c r="D5" s="210">
        <v>4</v>
      </c>
      <c r="E5" s="211"/>
    </row>
    <row r="6" spans="2:7" ht="15" thickBot="1" x14ac:dyDescent="0.35"/>
    <row r="7" spans="2:7" ht="39.6" customHeight="1" thickBot="1" x14ac:dyDescent="0.35">
      <c r="B7" s="81" t="s">
        <v>165</v>
      </c>
      <c r="C7" s="88" t="str">
        <f ca="1">HLOOKUP(MID(C$1,1,25),Tables!$M$5:$AJ$124,120,FALSE)</f>
        <v/>
      </c>
    </row>
    <row r="8" spans="2:7" ht="39.9" customHeight="1" thickBot="1" x14ac:dyDescent="0.35"/>
    <row r="9" spans="2:7" ht="15" thickBot="1" x14ac:dyDescent="0.35">
      <c r="B9" s="202" t="s">
        <v>167</v>
      </c>
      <c r="C9" s="203"/>
    </row>
    <row r="10" spans="2:7" ht="39.9" customHeight="1" x14ac:dyDescent="0.3">
      <c r="B10" s="204"/>
      <c r="C10" s="205"/>
      <c r="F10" s="192" t="s">
        <v>162</v>
      </c>
      <c r="G10" s="193"/>
    </row>
    <row r="11" spans="2:7" ht="14.4" customHeight="1" thickBot="1" x14ac:dyDescent="0.35">
      <c r="B11" s="206"/>
      <c r="C11" s="207"/>
      <c r="F11" s="194"/>
      <c r="G11" s="195"/>
    </row>
    <row r="12" spans="2:7" ht="15" customHeight="1" x14ac:dyDescent="0.3">
      <c r="F12" s="194"/>
      <c r="G12" s="195"/>
    </row>
    <row r="13" spans="2:7" ht="14.4" customHeight="1" thickBot="1" x14ac:dyDescent="0.35">
      <c r="F13" s="196"/>
      <c r="G13" s="197"/>
    </row>
  </sheetData>
  <sheetProtection algorithmName="SHA-512" hashValue="lJj14NjR/Ll/cRQrqcgM4TEf02Xoum/hugPHy6YCDNViuZLMqq8o3cXeGDYQs5jBgSc+/dJHcAxsiuQsXDWHUg==" saltValue="rMVV/20HRPteTo39814i/A==" spinCount="100000" sheet="1" objects="1" scenarios="1"/>
  <mergeCells count="7">
    <mergeCell ref="D1:E1"/>
    <mergeCell ref="D2:E2"/>
    <mergeCell ref="F10:G13"/>
    <mergeCell ref="B9:C11"/>
    <mergeCell ref="D3:E3"/>
    <mergeCell ref="D4:E4"/>
    <mergeCell ref="D5:E5"/>
  </mergeCells>
  <conditionalFormatting sqref="C3:C5">
    <cfRule type="containsText" dxfId="235" priority="9" operator="containsText" text="N">
      <formula>NOT(ISERROR(SEARCH("N",C3)))</formula>
    </cfRule>
    <cfRule type="containsText" dxfId="234" priority="10" operator="containsText" text="S">
      <formula>NOT(ISERROR(SEARCH("S",C3)))</formula>
    </cfRule>
    <cfRule type="containsText" dxfId="233" priority="11" operator="containsText" text="M">
      <formula>NOT(ISERROR(SEARCH("M",C3)))</formula>
    </cfRule>
    <cfRule type="containsText" dxfId="232" priority="12" operator="containsText" text="T">
      <formula>NOT(ISERROR(SEARCH("T",C3)))</formula>
    </cfRule>
  </conditionalFormatting>
  <conditionalFormatting sqref="C7">
    <cfRule type="containsText" dxfId="231" priority="1" operator="containsText" text="T">
      <formula>NOT(ISERROR(SEARCH("T",C7)))</formula>
    </cfRule>
    <cfRule type="containsText" dxfId="230" priority="2" operator="containsText" text="M">
      <formula>NOT(ISERROR(SEARCH("M",C7)))</formula>
    </cfRule>
    <cfRule type="containsText" dxfId="229" priority="3" operator="containsText" text="S">
      <formula>NOT(ISERROR(SEARCH("S",C7)))</formula>
    </cfRule>
    <cfRule type="containsText" dxfId="228" priority="4" operator="containsText" text="N">
      <formula>NOT(ISERROR(SEARCH("N",C7)))</formula>
    </cfRule>
  </conditionalFormatting>
  <dataValidations count="1">
    <dataValidation type="list" allowBlank="1" showInputMessage="1" showErrorMessage="1" sqref="C3:C5">
      <formula1>"T,M,S,N"</formula1>
    </dataValidation>
  </dataValidations>
  <hyperlinks>
    <hyperlink ref="F10:G13" location="Overview!A1" display="Click here to go back to the overview page"/>
  </hyperlink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DAFF"/>
  </sheetPr>
  <dimension ref="B1:N15"/>
  <sheetViews>
    <sheetView showGridLines="0" showRowColHeaders="0" workbookViewId="0">
      <selection activeCell="F12" sqref="F12:G15"/>
    </sheetView>
  </sheetViews>
  <sheetFormatPr defaultColWidth="9.109375" defaultRowHeight="14.4" x14ac:dyDescent="0.3"/>
  <cols>
    <col min="1" max="1" width="9.109375" style="65"/>
    <col min="2" max="2" width="40.6640625" style="65" customWidth="1"/>
    <col min="3" max="3" width="15.6640625" style="65" customWidth="1"/>
    <col min="4" max="16384" width="9.109375" style="65"/>
  </cols>
  <sheetData>
    <row r="1" spans="2:14" ht="32.4" customHeight="1" thickBot="1" x14ac:dyDescent="0.35">
      <c r="B1" s="86" t="s">
        <v>9</v>
      </c>
      <c r="C1" s="89" t="s">
        <v>174</v>
      </c>
      <c r="D1" s="198"/>
      <c r="E1" s="199"/>
      <c r="F1" s="84"/>
      <c r="G1" s="85"/>
    </row>
    <row r="2" spans="2:14" ht="21.6" thickBot="1" x14ac:dyDescent="0.45">
      <c r="B2" s="79" t="s">
        <v>164</v>
      </c>
      <c r="C2" s="82" t="s">
        <v>163</v>
      </c>
      <c r="D2" s="200" t="s">
        <v>166</v>
      </c>
      <c r="E2" s="201"/>
    </row>
    <row r="3" spans="2:14" ht="28.8" x14ac:dyDescent="0.3">
      <c r="B3" s="1" t="s">
        <v>205</v>
      </c>
      <c r="C3" s="6"/>
      <c r="D3" s="212">
        <v>1</v>
      </c>
      <c r="E3" s="213"/>
    </row>
    <row r="4" spans="2:14" ht="28.8" x14ac:dyDescent="0.3">
      <c r="B4" s="2" t="s">
        <v>206</v>
      </c>
      <c r="C4" s="7"/>
      <c r="D4" s="208">
        <v>2</v>
      </c>
      <c r="E4" s="209"/>
    </row>
    <row r="5" spans="2:14" ht="28.8" x14ac:dyDescent="0.3">
      <c r="B5" s="2" t="s">
        <v>207</v>
      </c>
      <c r="C5" s="7"/>
      <c r="D5" s="208">
        <v>3</v>
      </c>
      <c r="E5" s="209"/>
    </row>
    <row r="6" spans="2:14" ht="28.8" x14ac:dyDescent="0.3">
      <c r="B6" s="2" t="s">
        <v>208</v>
      </c>
      <c r="C6" s="7"/>
      <c r="D6" s="208">
        <v>4</v>
      </c>
      <c r="E6" s="209"/>
    </row>
    <row r="7" spans="2:14" ht="28.8" x14ac:dyDescent="0.3">
      <c r="B7" s="2" t="s">
        <v>209</v>
      </c>
      <c r="C7" s="7"/>
      <c r="D7" s="208">
        <v>5</v>
      </c>
      <c r="E7" s="209"/>
    </row>
    <row r="8" spans="2:14" ht="39.9" customHeight="1" thickBot="1" x14ac:dyDescent="0.35">
      <c r="B8" s="3" t="s">
        <v>210</v>
      </c>
      <c r="C8" s="8"/>
      <c r="D8" s="210">
        <v>6</v>
      </c>
      <c r="E8" s="211"/>
      <c r="I8" s="75"/>
      <c r="J8" s="76"/>
    </row>
    <row r="9" spans="2:14" ht="15" thickBot="1" x14ac:dyDescent="0.35"/>
    <row r="10" spans="2:14" ht="39.9" customHeight="1" thickBot="1" x14ac:dyDescent="0.35">
      <c r="B10" s="81" t="s">
        <v>165</v>
      </c>
      <c r="C10" s="80" t="str">
        <f ca="1">HLOOKUP(MID(C$1,1,25),Tables!$M$5:$AJ$124,120,FALSE)</f>
        <v/>
      </c>
      <c r="I10" s="214"/>
      <c r="J10" s="214"/>
      <c r="M10" s="215"/>
      <c r="N10" s="215"/>
    </row>
    <row r="11" spans="2:14" ht="14.4" customHeight="1" thickBot="1" x14ac:dyDescent="0.35">
      <c r="I11" s="214"/>
      <c r="J11" s="214"/>
      <c r="M11" s="215"/>
      <c r="N11" s="215"/>
    </row>
    <row r="12" spans="2:14" ht="15" customHeight="1" x14ac:dyDescent="0.3">
      <c r="B12" s="202" t="s">
        <v>167</v>
      </c>
      <c r="C12" s="203"/>
      <c r="F12" s="192" t="s">
        <v>162</v>
      </c>
      <c r="G12" s="193"/>
      <c r="I12" s="214"/>
      <c r="J12" s="214"/>
      <c r="M12" s="215"/>
      <c r="N12" s="215"/>
    </row>
    <row r="13" spans="2:14" ht="14.4" customHeight="1" x14ac:dyDescent="0.3">
      <c r="B13" s="204"/>
      <c r="C13" s="205"/>
      <c r="F13" s="194"/>
      <c r="G13" s="195"/>
      <c r="M13" s="215"/>
      <c r="N13" s="215"/>
    </row>
    <row r="14" spans="2:14" ht="15" thickBot="1" x14ac:dyDescent="0.35">
      <c r="B14" s="206"/>
      <c r="C14" s="207"/>
      <c r="F14" s="194"/>
      <c r="G14" s="195"/>
    </row>
    <row r="15" spans="2:14" ht="15" thickBot="1" x14ac:dyDescent="0.35">
      <c r="F15" s="196"/>
      <c r="G15" s="197"/>
    </row>
  </sheetData>
  <sheetProtection algorithmName="SHA-512" hashValue="P0VTLS2cf8vNvEF14/XWtnJgRx7BbTu1i6vXQGqTeFWmE4bc0/+dvPyBHY/Xtghg/kpfZnJZlh1lS5Z8zsmAwA==" saltValue="IX2oJKs1XpOKaXz6lRdpQA==" spinCount="100000" sheet="1" objects="1" scenarios="1"/>
  <mergeCells count="12">
    <mergeCell ref="I10:J12"/>
    <mergeCell ref="M10:N13"/>
    <mergeCell ref="D7:E7"/>
    <mergeCell ref="D8:E8"/>
    <mergeCell ref="F12:G15"/>
    <mergeCell ref="D6:E6"/>
    <mergeCell ref="B12:C14"/>
    <mergeCell ref="D1:E1"/>
    <mergeCell ref="D2:E2"/>
    <mergeCell ref="D3:E3"/>
    <mergeCell ref="D4:E4"/>
    <mergeCell ref="D5:E5"/>
  </mergeCells>
  <conditionalFormatting sqref="J8">
    <cfRule type="containsText" dxfId="227" priority="9" operator="containsText" text="N">
      <formula>NOT(ISERROR(SEARCH("N",J8)))</formula>
    </cfRule>
    <cfRule type="containsText" dxfId="226" priority="10" operator="containsText" text="S">
      <formula>NOT(ISERROR(SEARCH("S",J8)))</formula>
    </cfRule>
    <cfRule type="containsText" dxfId="225" priority="11" operator="containsText" text="M">
      <formula>NOT(ISERROR(SEARCH("M",J8)))</formula>
    </cfRule>
    <cfRule type="containsText" dxfId="224" priority="12" operator="containsText" text="T">
      <formula>NOT(ISERROR(SEARCH("T",J8)))</formula>
    </cfRule>
  </conditionalFormatting>
  <conditionalFormatting sqref="C3:C8">
    <cfRule type="containsText" dxfId="223" priority="5" operator="containsText" text="N">
      <formula>NOT(ISERROR(SEARCH("N",C3)))</formula>
    </cfRule>
    <cfRule type="containsText" dxfId="222" priority="6" operator="containsText" text="S">
      <formula>NOT(ISERROR(SEARCH("S",C3)))</formula>
    </cfRule>
    <cfRule type="containsText" dxfId="221" priority="7" operator="containsText" text="M">
      <formula>NOT(ISERROR(SEARCH("M",C3)))</formula>
    </cfRule>
    <cfRule type="containsText" dxfId="220" priority="8" operator="containsText" text="T">
      <formula>NOT(ISERROR(SEARCH("T",C3)))</formula>
    </cfRule>
  </conditionalFormatting>
  <conditionalFormatting sqref="C10">
    <cfRule type="containsText" dxfId="219" priority="1" operator="containsText" text="N">
      <formula>NOT(ISERROR(SEARCH("N",C10)))</formula>
    </cfRule>
    <cfRule type="containsText" dxfId="218" priority="2" operator="containsText" text="S">
      <formula>NOT(ISERROR(SEARCH("S",C10)))</formula>
    </cfRule>
    <cfRule type="containsText" dxfId="217" priority="3" operator="containsText" text="M">
      <formula>NOT(ISERROR(SEARCH("M",C10)))</formula>
    </cfRule>
    <cfRule type="containsText" dxfId="216" priority="4" operator="containsText" text="T">
      <formula>NOT(ISERROR(SEARCH("T",C10)))</formula>
    </cfRule>
  </conditionalFormatting>
  <dataValidations count="1">
    <dataValidation type="list" allowBlank="1" showInputMessage="1" showErrorMessage="1" sqref="C3:C8">
      <formula1>"T,M,S,N"</formula1>
    </dataValidation>
  </dataValidations>
  <hyperlinks>
    <hyperlink ref="F12:G15" location="Overview!A1" display="Click here to go back to the overview page"/>
  </hyperlink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575"/>
  </sheetPr>
  <dimension ref="B1:G15"/>
  <sheetViews>
    <sheetView showGridLines="0" showRowColHeaders="0" workbookViewId="0"/>
  </sheetViews>
  <sheetFormatPr defaultColWidth="9.109375" defaultRowHeight="14.4" x14ac:dyDescent="0.3"/>
  <cols>
    <col min="1" max="1" width="9.109375" style="65"/>
    <col min="2" max="2" width="40.6640625" style="65" customWidth="1"/>
    <col min="3" max="3" width="15.6640625" style="65" customWidth="1"/>
    <col min="4" max="16384" width="9.109375" style="65"/>
  </cols>
  <sheetData>
    <row r="1" spans="2:7" ht="32.4" customHeight="1" thickBot="1" x14ac:dyDescent="0.35">
      <c r="B1" s="90" t="s">
        <v>10</v>
      </c>
      <c r="C1" s="89" t="s">
        <v>175</v>
      </c>
      <c r="D1" s="198"/>
      <c r="E1" s="199"/>
      <c r="F1" s="84"/>
      <c r="G1" s="85"/>
    </row>
    <row r="2" spans="2:7" ht="21.6" thickBot="1" x14ac:dyDescent="0.45">
      <c r="B2" s="79" t="s">
        <v>164</v>
      </c>
      <c r="C2" s="82" t="s">
        <v>163</v>
      </c>
      <c r="D2" s="200" t="s">
        <v>166</v>
      </c>
      <c r="E2" s="201"/>
    </row>
    <row r="3" spans="2:7" ht="28.8" x14ac:dyDescent="0.3">
      <c r="B3" s="1" t="s">
        <v>211</v>
      </c>
      <c r="C3" s="6"/>
      <c r="D3" s="212">
        <v>1</v>
      </c>
      <c r="E3" s="213"/>
    </row>
    <row r="4" spans="2:7" ht="28.8" x14ac:dyDescent="0.3">
      <c r="B4" s="2" t="s">
        <v>212</v>
      </c>
      <c r="C4" s="7"/>
      <c r="D4" s="208">
        <v>1</v>
      </c>
      <c r="E4" s="209"/>
    </row>
    <row r="5" spans="2:7" ht="28.8" x14ac:dyDescent="0.3">
      <c r="B5" s="2" t="s">
        <v>213</v>
      </c>
      <c r="C5" s="7"/>
      <c r="D5" s="208">
        <v>2</v>
      </c>
      <c r="E5" s="209"/>
    </row>
    <row r="6" spans="2:7" ht="28.8" x14ac:dyDescent="0.3">
      <c r="B6" s="135" t="s">
        <v>214</v>
      </c>
      <c r="C6" s="7"/>
      <c r="D6" s="208">
        <v>3</v>
      </c>
      <c r="E6" s="209"/>
    </row>
    <row r="7" spans="2:7" ht="28.8" x14ac:dyDescent="0.3">
      <c r="B7" s="135" t="s">
        <v>215</v>
      </c>
      <c r="C7" s="7"/>
      <c r="D7" s="208">
        <v>3</v>
      </c>
      <c r="E7" s="209"/>
    </row>
    <row r="8" spans="2:7" ht="43.8" thickBot="1" x14ac:dyDescent="0.35">
      <c r="B8" s="136" t="s">
        <v>216</v>
      </c>
      <c r="C8" s="8"/>
      <c r="D8" s="210">
        <v>4</v>
      </c>
      <c r="E8" s="211"/>
    </row>
    <row r="9" spans="2:7" ht="15" thickBot="1" x14ac:dyDescent="0.35"/>
    <row r="10" spans="2:7" ht="39.9" customHeight="1" thickBot="1" x14ac:dyDescent="0.35">
      <c r="B10" s="81" t="s">
        <v>165</v>
      </c>
      <c r="C10" s="80" t="str">
        <f ca="1">HLOOKUP(MID(C$1,1,25),Tables!$M$5:$AJ$124,120,FALSE)</f>
        <v/>
      </c>
    </row>
    <row r="11" spans="2:7" ht="15" thickBot="1" x14ac:dyDescent="0.35"/>
    <row r="12" spans="2:7" ht="39.9" customHeight="1" x14ac:dyDescent="0.3">
      <c r="B12" s="202" t="s">
        <v>167</v>
      </c>
      <c r="C12" s="203"/>
      <c r="F12" s="192" t="s">
        <v>162</v>
      </c>
      <c r="G12" s="193"/>
    </row>
    <row r="13" spans="2:7" x14ac:dyDescent="0.3">
      <c r="B13" s="204"/>
      <c r="C13" s="205"/>
      <c r="F13" s="194"/>
      <c r="G13" s="195"/>
    </row>
    <row r="14" spans="2:7" ht="15" thickBot="1" x14ac:dyDescent="0.35">
      <c r="B14" s="206"/>
      <c r="C14" s="207"/>
      <c r="F14" s="194"/>
      <c r="G14" s="195"/>
    </row>
    <row r="15" spans="2:7" ht="15" thickBot="1" x14ac:dyDescent="0.35">
      <c r="F15" s="196"/>
      <c r="G15" s="197"/>
    </row>
  </sheetData>
  <sheetProtection algorithmName="SHA-512" hashValue="osAVRb/xnig3xJRsEdj634ApWUcGUodxueceVcrqKzVsLdh138lxrs7k7+rUXdhCGCvVwjLaB4e198N6+D3iQg==" saltValue="HCVuCGTfFJM92pcq/70T+g==" spinCount="100000" sheet="1" objects="1" scenarios="1"/>
  <mergeCells count="10">
    <mergeCell ref="B12:C14"/>
    <mergeCell ref="F12:G15"/>
    <mergeCell ref="D1:E1"/>
    <mergeCell ref="D2:E2"/>
    <mergeCell ref="D3:E3"/>
    <mergeCell ref="D4:E4"/>
    <mergeCell ref="D5:E5"/>
    <mergeCell ref="D6:E6"/>
    <mergeCell ref="D7:E7"/>
    <mergeCell ref="D8:E8"/>
  </mergeCells>
  <conditionalFormatting sqref="C3:C8">
    <cfRule type="containsText" dxfId="215" priority="5" operator="containsText" text="N">
      <formula>NOT(ISERROR(SEARCH("N",C3)))</formula>
    </cfRule>
    <cfRule type="containsText" dxfId="214" priority="6" operator="containsText" text="S">
      <formula>NOT(ISERROR(SEARCH("S",C3)))</formula>
    </cfRule>
    <cfRule type="containsText" dxfId="213" priority="7" operator="containsText" text="M">
      <formula>NOT(ISERROR(SEARCH("M",C3)))</formula>
    </cfRule>
    <cfRule type="containsText" dxfId="212" priority="8" operator="containsText" text="T">
      <formula>NOT(ISERROR(SEARCH("T",C3)))</formula>
    </cfRule>
  </conditionalFormatting>
  <conditionalFormatting sqref="C10">
    <cfRule type="containsText" dxfId="211" priority="1" operator="containsText" text="N">
      <formula>NOT(ISERROR(SEARCH("N",C10)))</formula>
    </cfRule>
    <cfRule type="containsText" dxfId="210" priority="2" operator="containsText" text="S">
      <formula>NOT(ISERROR(SEARCH("S",C10)))</formula>
    </cfRule>
    <cfRule type="containsText" dxfId="209" priority="3" operator="containsText" text="M">
      <formula>NOT(ISERROR(SEARCH("M",C10)))</formula>
    </cfRule>
    <cfRule type="containsText" dxfId="208" priority="4" operator="containsText" text="T">
      <formula>NOT(ISERROR(SEARCH("T",C10)))</formula>
    </cfRule>
  </conditionalFormatting>
  <dataValidations count="1">
    <dataValidation type="list" allowBlank="1" showInputMessage="1" showErrorMessage="1" sqref="C3:C8">
      <formula1>"T,M,S,N"</formula1>
    </dataValidation>
  </dataValidations>
  <hyperlinks>
    <hyperlink ref="F12:G15" location="Overview!A1" display="Click here to go back to the overview page"/>
  </hyperlinks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D990"/>
  </sheetPr>
  <dimension ref="B1:G15"/>
  <sheetViews>
    <sheetView showGridLines="0" showRowColHeaders="0" workbookViewId="0"/>
  </sheetViews>
  <sheetFormatPr defaultColWidth="9.109375" defaultRowHeight="14.4" x14ac:dyDescent="0.3"/>
  <cols>
    <col min="1" max="1" width="9.109375" style="65"/>
    <col min="2" max="2" width="40.6640625" style="65" customWidth="1"/>
    <col min="3" max="3" width="15.6640625" style="65" customWidth="1"/>
    <col min="4" max="16384" width="9.109375" style="65"/>
  </cols>
  <sheetData>
    <row r="1" spans="2:7" ht="32.4" customHeight="1" thickBot="1" x14ac:dyDescent="0.35">
      <c r="B1" s="91" t="s">
        <v>11</v>
      </c>
      <c r="C1" s="89" t="s">
        <v>176</v>
      </c>
      <c r="D1" s="198"/>
      <c r="E1" s="199"/>
      <c r="F1" s="84"/>
      <c r="G1" s="85"/>
    </row>
    <row r="2" spans="2:7" ht="21.6" thickBot="1" x14ac:dyDescent="0.45">
      <c r="B2" s="79" t="s">
        <v>164</v>
      </c>
      <c r="C2" s="82" t="s">
        <v>163</v>
      </c>
      <c r="D2" s="200" t="s">
        <v>166</v>
      </c>
      <c r="E2" s="201"/>
    </row>
    <row r="3" spans="2:7" ht="28.8" x14ac:dyDescent="0.3">
      <c r="B3" s="1" t="s">
        <v>217</v>
      </c>
      <c r="C3" s="6"/>
      <c r="D3" s="212">
        <v>1</v>
      </c>
      <c r="E3" s="213"/>
    </row>
    <row r="4" spans="2:7" ht="28.8" x14ac:dyDescent="0.3">
      <c r="B4" s="2" t="s">
        <v>218</v>
      </c>
      <c r="C4" s="7"/>
      <c r="D4" s="208">
        <v>2</v>
      </c>
      <c r="E4" s="209"/>
    </row>
    <row r="5" spans="2:7" ht="28.8" x14ac:dyDescent="0.3">
      <c r="B5" s="2" t="s">
        <v>219</v>
      </c>
      <c r="C5" s="7"/>
      <c r="D5" s="208">
        <v>2</v>
      </c>
      <c r="E5" s="209"/>
    </row>
    <row r="6" spans="2:7" ht="28.8" x14ac:dyDescent="0.3">
      <c r="B6" s="2" t="s">
        <v>220</v>
      </c>
      <c r="C6" s="7"/>
      <c r="D6" s="208">
        <v>3</v>
      </c>
      <c r="E6" s="209"/>
    </row>
    <row r="7" spans="2:7" ht="28.8" x14ac:dyDescent="0.3">
      <c r="B7" s="2" t="s">
        <v>221</v>
      </c>
      <c r="C7" s="7"/>
      <c r="D7" s="208">
        <v>4</v>
      </c>
      <c r="E7" s="209"/>
    </row>
    <row r="8" spans="2:7" ht="29.4" thickBot="1" x14ac:dyDescent="0.35">
      <c r="B8" s="136" t="s">
        <v>231</v>
      </c>
      <c r="C8" s="8"/>
      <c r="D8" s="210">
        <v>4</v>
      </c>
      <c r="E8" s="211"/>
    </row>
    <row r="9" spans="2:7" ht="15" thickBot="1" x14ac:dyDescent="0.35"/>
    <row r="10" spans="2:7" ht="39.9" customHeight="1" thickBot="1" x14ac:dyDescent="0.35">
      <c r="B10" s="81" t="s">
        <v>165</v>
      </c>
      <c r="C10" s="80" t="str">
        <f ca="1">HLOOKUP(MID(C$1,1,25),Tables!$M$5:$AJ$124,120,FALSE)</f>
        <v/>
      </c>
    </row>
    <row r="11" spans="2:7" ht="15" thickBot="1" x14ac:dyDescent="0.35"/>
    <row r="12" spans="2:7" ht="39.9" customHeight="1" x14ac:dyDescent="0.3">
      <c r="B12" s="202" t="s">
        <v>167</v>
      </c>
      <c r="C12" s="203"/>
      <c r="F12" s="192" t="s">
        <v>162</v>
      </c>
      <c r="G12" s="193"/>
    </row>
    <row r="13" spans="2:7" x14ac:dyDescent="0.3">
      <c r="B13" s="204"/>
      <c r="C13" s="205"/>
      <c r="F13" s="194"/>
      <c r="G13" s="195"/>
    </row>
    <row r="14" spans="2:7" ht="15" thickBot="1" x14ac:dyDescent="0.35">
      <c r="B14" s="206"/>
      <c r="C14" s="207"/>
      <c r="F14" s="194"/>
      <c r="G14" s="195"/>
    </row>
    <row r="15" spans="2:7" ht="15" thickBot="1" x14ac:dyDescent="0.35">
      <c r="F15" s="196"/>
      <c r="G15" s="197"/>
    </row>
  </sheetData>
  <sheetProtection algorithmName="SHA-512" hashValue="LiAh6jVXJZtGpkgCsdCQZ5K3TMVCLxvGb7WZhfGoE6Bi0gDbfjzQe2vsGszI9dPdfGi0EsTlBhden4VzCQKsow==" saltValue="M3VLniX8JyzAY6kic9pwRA==" spinCount="100000" sheet="1" objects="1" scenarios="1"/>
  <mergeCells count="10">
    <mergeCell ref="B12:C14"/>
    <mergeCell ref="F12:G15"/>
    <mergeCell ref="D1:E1"/>
    <mergeCell ref="D2:E2"/>
    <mergeCell ref="D3:E3"/>
    <mergeCell ref="D4:E4"/>
    <mergeCell ref="D5:E5"/>
    <mergeCell ref="D6:E6"/>
    <mergeCell ref="D7:E7"/>
    <mergeCell ref="D8:E8"/>
  </mergeCells>
  <conditionalFormatting sqref="C3:C8">
    <cfRule type="containsText" dxfId="207" priority="5" operator="containsText" text="N">
      <formula>NOT(ISERROR(SEARCH("N",C3)))</formula>
    </cfRule>
    <cfRule type="containsText" dxfId="206" priority="6" operator="containsText" text="S">
      <formula>NOT(ISERROR(SEARCH("S",C3)))</formula>
    </cfRule>
    <cfRule type="containsText" dxfId="205" priority="7" operator="containsText" text="M">
      <formula>NOT(ISERROR(SEARCH("M",C3)))</formula>
    </cfRule>
    <cfRule type="containsText" dxfId="204" priority="8" operator="containsText" text="T">
      <formula>NOT(ISERROR(SEARCH("T",C3)))</formula>
    </cfRule>
  </conditionalFormatting>
  <conditionalFormatting sqref="C10">
    <cfRule type="containsText" dxfId="203" priority="1" operator="containsText" text="N">
      <formula>NOT(ISERROR(SEARCH("N",C10)))</formula>
    </cfRule>
    <cfRule type="containsText" dxfId="202" priority="2" operator="containsText" text="S">
      <formula>NOT(ISERROR(SEARCH("S",C10)))</formula>
    </cfRule>
    <cfRule type="containsText" dxfId="201" priority="3" operator="containsText" text="M">
      <formula>NOT(ISERROR(SEARCH("M",C10)))</formula>
    </cfRule>
    <cfRule type="containsText" dxfId="200" priority="4" operator="containsText" text="T">
      <formula>NOT(ISERROR(SEARCH("T",C10)))</formula>
    </cfRule>
  </conditionalFormatting>
  <dataValidations count="1">
    <dataValidation type="list" allowBlank="1" showInputMessage="1" showErrorMessage="1" sqref="C3:C8">
      <formula1>"T,M,S,N"</formula1>
    </dataValidation>
  </dataValidations>
  <hyperlinks>
    <hyperlink ref="F12:G15" location="Overview!A1" display="Click here to go back to the overview pag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D990"/>
  </sheetPr>
  <dimension ref="B1:O15"/>
  <sheetViews>
    <sheetView showGridLines="0" showRowColHeaders="0" workbookViewId="0">
      <selection activeCell="F10" sqref="F10:G13"/>
    </sheetView>
  </sheetViews>
  <sheetFormatPr defaultColWidth="9.109375" defaultRowHeight="14.4" x14ac:dyDescent="0.3"/>
  <cols>
    <col min="1" max="1" width="9.109375" style="65"/>
    <col min="2" max="2" width="40.6640625" style="65" customWidth="1"/>
    <col min="3" max="3" width="15.6640625" style="65" customWidth="1"/>
    <col min="4" max="16384" width="9.109375" style="65"/>
  </cols>
  <sheetData>
    <row r="1" spans="2:15" ht="32.4" customHeight="1" thickBot="1" x14ac:dyDescent="0.35">
      <c r="B1" s="83" t="s">
        <v>12</v>
      </c>
      <c r="C1" s="89" t="s">
        <v>177</v>
      </c>
      <c r="D1" s="198"/>
      <c r="E1" s="199"/>
      <c r="F1" s="84"/>
      <c r="G1" s="85"/>
    </row>
    <row r="2" spans="2:15" ht="21.6" thickBot="1" x14ac:dyDescent="0.45">
      <c r="B2" s="79" t="s">
        <v>164</v>
      </c>
      <c r="C2" s="82" t="s">
        <v>163</v>
      </c>
      <c r="D2" s="200" t="s">
        <v>166</v>
      </c>
      <c r="E2" s="201"/>
    </row>
    <row r="3" spans="2:15" ht="28.8" x14ac:dyDescent="0.3">
      <c r="B3" s="1" t="s">
        <v>222</v>
      </c>
      <c r="C3" s="6"/>
      <c r="D3" s="212">
        <v>1</v>
      </c>
      <c r="E3" s="213"/>
    </row>
    <row r="4" spans="2:15" ht="28.8" x14ac:dyDescent="0.3">
      <c r="B4" s="2" t="s">
        <v>223</v>
      </c>
      <c r="C4" s="7"/>
      <c r="D4" s="208">
        <v>2</v>
      </c>
      <c r="E4" s="209"/>
    </row>
    <row r="5" spans="2:15" ht="29.4" thickBot="1" x14ac:dyDescent="0.35">
      <c r="B5" s="3" t="s">
        <v>224</v>
      </c>
      <c r="C5" s="8"/>
      <c r="D5" s="210">
        <v>3</v>
      </c>
      <c r="E5" s="211"/>
    </row>
    <row r="6" spans="2:15" ht="29.4" thickBot="1" x14ac:dyDescent="0.35">
      <c r="B6" s="93"/>
      <c r="C6" s="94"/>
      <c r="D6" s="216"/>
      <c r="E6" s="216"/>
    </row>
    <row r="7" spans="2:15" ht="39.6" customHeight="1" thickBot="1" x14ac:dyDescent="0.35">
      <c r="B7" s="81" t="s">
        <v>165</v>
      </c>
      <c r="C7" s="80" t="str">
        <f ca="1">HLOOKUP(MID(C$1,1,25),Tables!$M$5:$AJ$124,120,FALSE)</f>
        <v/>
      </c>
      <c r="D7" s="216"/>
      <c r="E7" s="216"/>
      <c r="F7" s="92"/>
      <c r="G7" s="92"/>
    </row>
    <row r="8" spans="2:15" ht="39.9" customHeight="1" thickBot="1" x14ac:dyDescent="0.35">
      <c r="F8" s="92"/>
      <c r="G8" s="92"/>
      <c r="J8" s="75"/>
      <c r="K8" s="76"/>
    </row>
    <row r="9" spans="2:15" ht="15" thickBot="1" x14ac:dyDescent="0.35">
      <c r="B9" s="202" t="s">
        <v>167</v>
      </c>
      <c r="C9" s="203"/>
    </row>
    <row r="10" spans="2:15" ht="39.9" customHeight="1" x14ac:dyDescent="0.3">
      <c r="B10" s="204"/>
      <c r="C10" s="205"/>
      <c r="F10" s="192" t="s">
        <v>162</v>
      </c>
      <c r="G10" s="193"/>
      <c r="J10" s="214"/>
      <c r="K10" s="214"/>
      <c r="N10" s="215"/>
      <c r="O10" s="215"/>
    </row>
    <row r="11" spans="2:15" ht="15" thickBot="1" x14ac:dyDescent="0.35">
      <c r="B11" s="206"/>
      <c r="C11" s="207"/>
      <c r="F11" s="194"/>
      <c r="G11" s="195"/>
      <c r="J11" s="214"/>
      <c r="K11" s="214"/>
      <c r="N11" s="215"/>
      <c r="O11" s="215"/>
    </row>
    <row r="12" spans="2:15" ht="15" customHeight="1" x14ac:dyDescent="0.3">
      <c r="B12" s="87"/>
      <c r="C12" s="87"/>
      <c r="F12" s="194"/>
      <c r="G12" s="195"/>
      <c r="J12" s="214"/>
      <c r="K12" s="214"/>
      <c r="N12" s="215"/>
      <c r="O12" s="215"/>
    </row>
    <row r="13" spans="2:15" ht="15" customHeight="1" thickBot="1" x14ac:dyDescent="0.35">
      <c r="B13" s="87"/>
      <c r="C13" s="87"/>
      <c r="F13" s="196"/>
      <c r="G13" s="197"/>
      <c r="N13" s="215"/>
      <c r="O13" s="215"/>
    </row>
    <row r="14" spans="2:15" ht="14.4" customHeight="1" x14ac:dyDescent="0.3">
      <c r="F14" s="95"/>
      <c r="G14" s="95"/>
    </row>
    <row r="15" spans="2:15" ht="14.4" customHeight="1" x14ac:dyDescent="0.3">
      <c r="F15" s="95"/>
      <c r="G15" s="95"/>
    </row>
  </sheetData>
  <sheetProtection algorithmName="SHA-512" hashValue="Vp3PrUCq0sO9keVtR1jskhTkB9jYMFEtYHs5ERjO8l3wevWZIfgJCkIRjtD1NSZ6fGo+jV8Vfar5TVRnFq4OBw==" saltValue="NxYgNhcwIBI4WKJwOJeC3A==" spinCount="100000" sheet="1" objects="1" scenarios="1"/>
  <mergeCells count="11">
    <mergeCell ref="J10:K12"/>
    <mergeCell ref="N10:O13"/>
    <mergeCell ref="B9:C11"/>
    <mergeCell ref="F10:G13"/>
    <mergeCell ref="D1:E1"/>
    <mergeCell ref="D2:E2"/>
    <mergeCell ref="D3:E3"/>
    <mergeCell ref="D4:E4"/>
    <mergeCell ref="D5:E5"/>
    <mergeCell ref="D6:E6"/>
    <mergeCell ref="D7:E7"/>
  </mergeCells>
  <conditionalFormatting sqref="C3:C6">
    <cfRule type="containsText" dxfId="199" priority="13" operator="containsText" text="N">
      <formula>NOT(ISERROR(SEARCH("N",C3)))</formula>
    </cfRule>
    <cfRule type="containsText" dxfId="198" priority="14" operator="containsText" text="S">
      <formula>NOT(ISERROR(SEARCH("S",C3)))</formula>
    </cfRule>
    <cfRule type="containsText" dxfId="197" priority="15" operator="containsText" text="M">
      <formula>NOT(ISERROR(SEARCH("M",C3)))</formula>
    </cfRule>
    <cfRule type="containsText" dxfId="196" priority="16" operator="containsText" text="T">
      <formula>NOT(ISERROR(SEARCH("T",C3)))</formula>
    </cfRule>
  </conditionalFormatting>
  <conditionalFormatting sqref="K8">
    <cfRule type="containsText" dxfId="195" priority="5" operator="containsText" text="N">
      <formula>NOT(ISERROR(SEARCH("N",K8)))</formula>
    </cfRule>
    <cfRule type="containsText" dxfId="194" priority="6" operator="containsText" text="S">
      <formula>NOT(ISERROR(SEARCH("S",K8)))</formula>
    </cfRule>
    <cfRule type="containsText" dxfId="193" priority="7" operator="containsText" text="M">
      <formula>NOT(ISERROR(SEARCH("M",K8)))</formula>
    </cfRule>
    <cfRule type="containsText" dxfId="192" priority="8" operator="containsText" text="T">
      <formula>NOT(ISERROR(SEARCH("T",K8)))</formula>
    </cfRule>
  </conditionalFormatting>
  <conditionalFormatting sqref="C7">
    <cfRule type="containsText" dxfId="191" priority="1" operator="containsText" text="N">
      <formula>NOT(ISERROR(SEARCH("N",C7)))</formula>
    </cfRule>
    <cfRule type="containsText" dxfId="190" priority="2" operator="containsText" text="S">
      <formula>NOT(ISERROR(SEARCH("S",C7)))</formula>
    </cfRule>
    <cfRule type="containsText" dxfId="189" priority="3" operator="containsText" text="M">
      <formula>NOT(ISERROR(SEARCH("M",C7)))</formula>
    </cfRule>
    <cfRule type="containsText" dxfId="188" priority="4" operator="containsText" text="T">
      <formula>NOT(ISERROR(SEARCH("T",C7)))</formula>
    </cfRule>
  </conditionalFormatting>
  <dataValidations count="1">
    <dataValidation type="list" allowBlank="1" showInputMessage="1" showErrorMessage="1" sqref="C3:C5">
      <formula1>"T,M,S,N"</formula1>
    </dataValidation>
  </dataValidations>
  <hyperlinks>
    <hyperlink ref="F10:G13" location="Overview!A1" display="Click here to go back to the overview pag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DAFF"/>
  </sheetPr>
  <dimension ref="B1:G15"/>
  <sheetViews>
    <sheetView showGridLines="0" showRowColHeaders="0" workbookViewId="0">
      <selection activeCell="F12" sqref="F12:G15"/>
    </sheetView>
  </sheetViews>
  <sheetFormatPr defaultColWidth="9.109375" defaultRowHeight="14.4" x14ac:dyDescent="0.3"/>
  <cols>
    <col min="1" max="1" width="9.109375" style="65"/>
    <col min="2" max="2" width="40.6640625" style="65" customWidth="1"/>
    <col min="3" max="3" width="15.6640625" style="65" customWidth="1"/>
    <col min="4" max="16384" width="9.109375" style="65"/>
  </cols>
  <sheetData>
    <row r="1" spans="2:7" ht="32.4" customHeight="1" thickBot="1" x14ac:dyDescent="0.35">
      <c r="B1" s="86" t="s">
        <v>13</v>
      </c>
      <c r="C1" s="89" t="s">
        <v>178</v>
      </c>
      <c r="D1" s="198"/>
      <c r="E1" s="199"/>
      <c r="F1" s="84"/>
      <c r="G1" s="85"/>
    </row>
    <row r="2" spans="2:7" ht="21.6" thickBot="1" x14ac:dyDescent="0.45">
      <c r="B2" s="79" t="s">
        <v>164</v>
      </c>
      <c r="C2" s="82" t="s">
        <v>163</v>
      </c>
      <c r="D2" s="200" t="s">
        <v>166</v>
      </c>
      <c r="E2" s="201"/>
    </row>
    <row r="3" spans="2:7" ht="28.8" x14ac:dyDescent="0.3">
      <c r="B3" s="1" t="s">
        <v>225</v>
      </c>
      <c r="C3" s="6"/>
      <c r="D3" s="212">
        <v>1</v>
      </c>
      <c r="E3" s="213"/>
    </row>
    <row r="4" spans="2:7" ht="28.8" x14ac:dyDescent="0.3">
      <c r="B4" s="135" t="s">
        <v>226</v>
      </c>
      <c r="C4" s="7"/>
      <c r="D4" s="208">
        <v>2</v>
      </c>
      <c r="E4" s="209"/>
    </row>
    <row r="5" spans="2:7" ht="28.8" x14ac:dyDescent="0.3">
      <c r="B5" s="135" t="s">
        <v>227</v>
      </c>
      <c r="C5" s="7"/>
      <c r="D5" s="208">
        <v>3</v>
      </c>
      <c r="E5" s="209"/>
    </row>
    <row r="6" spans="2:7" ht="28.8" x14ac:dyDescent="0.3">
      <c r="B6" s="135" t="s">
        <v>228</v>
      </c>
      <c r="C6" s="7"/>
      <c r="D6" s="208">
        <v>4</v>
      </c>
      <c r="E6" s="209"/>
    </row>
    <row r="7" spans="2:7" ht="28.8" x14ac:dyDescent="0.3">
      <c r="B7" s="135" t="s">
        <v>230</v>
      </c>
      <c r="C7" s="7"/>
      <c r="D7" s="208">
        <v>5</v>
      </c>
      <c r="E7" s="209"/>
    </row>
    <row r="8" spans="2:7" ht="43.8" thickBot="1" x14ac:dyDescent="0.35">
      <c r="B8" s="3" t="s">
        <v>229</v>
      </c>
      <c r="C8" s="8"/>
      <c r="D8" s="210">
        <v>6</v>
      </c>
      <c r="E8" s="211"/>
    </row>
    <row r="9" spans="2:7" ht="15" thickBot="1" x14ac:dyDescent="0.35"/>
    <row r="10" spans="2:7" ht="39.9" customHeight="1" thickBot="1" x14ac:dyDescent="0.35">
      <c r="B10" s="81" t="s">
        <v>165</v>
      </c>
      <c r="C10" s="80" t="str">
        <f ca="1">HLOOKUP(MID(C$1,1,25),Tables!$M$5:$AJ$124,120,FALSE)</f>
        <v/>
      </c>
    </row>
    <row r="11" spans="2:7" ht="15" thickBot="1" x14ac:dyDescent="0.35"/>
    <row r="12" spans="2:7" ht="39.9" customHeight="1" x14ac:dyDescent="0.3">
      <c r="B12" s="202" t="s">
        <v>167</v>
      </c>
      <c r="C12" s="203"/>
      <c r="F12" s="192" t="s">
        <v>162</v>
      </c>
      <c r="G12" s="193"/>
    </row>
    <row r="13" spans="2:7" x14ac:dyDescent="0.3">
      <c r="B13" s="204"/>
      <c r="C13" s="205"/>
      <c r="F13" s="194"/>
      <c r="G13" s="195"/>
    </row>
    <row r="14" spans="2:7" ht="15" thickBot="1" x14ac:dyDescent="0.35">
      <c r="B14" s="206"/>
      <c r="C14" s="207"/>
      <c r="F14" s="194"/>
      <c r="G14" s="195"/>
    </row>
    <row r="15" spans="2:7" ht="15" thickBot="1" x14ac:dyDescent="0.35">
      <c r="F15" s="196"/>
      <c r="G15" s="197"/>
    </row>
  </sheetData>
  <sheetProtection algorithmName="SHA-512" hashValue="VdyLawnA8uVA4KD7I+2z1adw67uX1btMWmc8mYrar4CbrRVtXAJoaRwNTYZLUNV+j4uerf4DIcY4CaWpIW/nRQ==" saltValue="ySq+C73QO/dSoCV02f2NFA==" spinCount="100000" sheet="1" objects="1" scenarios="1"/>
  <mergeCells count="10">
    <mergeCell ref="B12:C14"/>
    <mergeCell ref="F12:G15"/>
    <mergeCell ref="D1:E1"/>
    <mergeCell ref="D2:E2"/>
    <mergeCell ref="D3:E3"/>
    <mergeCell ref="D4:E4"/>
    <mergeCell ref="D5:E5"/>
    <mergeCell ref="D6:E6"/>
    <mergeCell ref="D7:E7"/>
    <mergeCell ref="D8:E8"/>
  </mergeCells>
  <conditionalFormatting sqref="C3:C8">
    <cfRule type="containsText" dxfId="187" priority="5" operator="containsText" text="N">
      <formula>NOT(ISERROR(SEARCH("N",C3)))</formula>
    </cfRule>
    <cfRule type="containsText" dxfId="186" priority="6" operator="containsText" text="S">
      <formula>NOT(ISERROR(SEARCH("S",C3)))</formula>
    </cfRule>
    <cfRule type="containsText" dxfId="185" priority="7" operator="containsText" text="M">
      <formula>NOT(ISERROR(SEARCH("M",C3)))</formula>
    </cfRule>
    <cfRule type="containsText" dxfId="184" priority="8" operator="containsText" text="T">
      <formula>NOT(ISERROR(SEARCH("T",C3)))</formula>
    </cfRule>
  </conditionalFormatting>
  <conditionalFormatting sqref="C10">
    <cfRule type="containsText" dxfId="183" priority="1" operator="containsText" text="N">
      <formula>NOT(ISERROR(SEARCH("N",C10)))</formula>
    </cfRule>
    <cfRule type="containsText" dxfId="182" priority="2" operator="containsText" text="S">
      <formula>NOT(ISERROR(SEARCH("S",C10)))</formula>
    </cfRule>
    <cfRule type="containsText" dxfId="181" priority="3" operator="containsText" text="M">
      <formula>NOT(ISERROR(SEARCH("M",C10)))</formula>
    </cfRule>
    <cfRule type="containsText" dxfId="180" priority="4" operator="containsText" text="T">
      <formula>NOT(ISERROR(SEARCH("T",C10)))</formula>
    </cfRule>
  </conditionalFormatting>
  <dataValidations count="1">
    <dataValidation type="list" allowBlank="1" showInputMessage="1" showErrorMessage="1" sqref="C3:C8">
      <formula1>"T,M,S,N"</formula1>
    </dataValidation>
  </dataValidations>
  <hyperlinks>
    <hyperlink ref="F12:G15" location="Overview!A1" display="Click here to go back to the overview pag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575"/>
  </sheetPr>
  <dimension ref="B1:L16"/>
  <sheetViews>
    <sheetView showGridLines="0" showRowColHeaders="0" workbookViewId="0"/>
  </sheetViews>
  <sheetFormatPr defaultColWidth="9.109375" defaultRowHeight="14.4" x14ac:dyDescent="0.3"/>
  <cols>
    <col min="1" max="1" width="9.109375" style="65"/>
    <col min="2" max="2" width="40.6640625" style="65" customWidth="1"/>
    <col min="3" max="3" width="15.6640625" style="65" customWidth="1"/>
    <col min="4" max="16384" width="9.109375" style="65"/>
  </cols>
  <sheetData>
    <row r="1" spans="2:12" ht="32.4" customHeight="1" thickBot="1" x14ac:dyDescent="0.35">
      <c r="B1" s="90" t="s">
        <v>14</v>
      </c>
      <c r="C1" s="89" t="s">
        <v>179</v>
      </c>
      <c r="D1" s="198"/>
      <c r="E1" s="199"/>
      <c r="F1" s="84"/>
      <c r="G1" s="85"/>
    </row>
    <row r="2" spans="2:12" ht="21.6" thickBot="1" x14ac:dyDescent="0.45">
      <c r="B2" s="79" t="s">
        <v>164</v>
      </c>
      <c r="C2" s="82" t="s">
        <v>163</v>
      </c>
      <c r="D2" s="200" t="s">
        <v>166</v>
      </c>
      <c r="E2" s="201"/>
    </row>
    <row r="3" spans="2:12" ht="28.8" x14ac:dyDescent="0.3">
      <c r="B3" s="2" t="s">
        <v>232</v>
      </c>
      <c r="C3" s="7"/>
      <c r="D3" s="208">
        <v>1</v>
      </c>
      <c r="E3" s="209"/>
    </row>
    <row r="4" spans="2:12" ht="28.8" x14ac:dyDescent="0.3">
      <c r="B4" s="2" t="s">
        <v>233</v>
      </c>
      <c r="C4" s="7"/>
      <c r="D4" s="208">
        <v>2</v>
      </c>
      <c r="E4" s="209"/>
    </row>
    <row r="5" spans="2:12" ht="58.2" thickBot="1" x14ac:dyDescent="0.35">
      <c r="B5" s="3" t="s">
        <v>341</v>
      </c>
      <c r="C5" s="8"/>
      <c r="D5" s="210">
        <v>3</v>
      </c>
      <c r="E5" s="211"/>
    </row>
    <row r="6" spans="2:12" ht="29.4" thickBot="1" x14ac:dyDescent="0.35">
      <c r="B6" s="67"/>
      <c r="C6" s="74"/>
      <c r="D6" s="217"/>
      <c r="E6" s="217"/>
    </row>
    <row r="7" spans="2:12" ht="39.6" customHeight="1" thickBot="1" x14ac:dyDescent="0.35">
      <c r="B7" s="81" t="s">
        <v>165</v>
      </c>
      <c r="C7" s="80" t="str">
        <f ca="1">HLOOKUP(MID(C$1,1,25),Tables!$M$5:$AJ$124,120,FALSE)</f>
        <v/>
      </c>
    </row>
    <row r="8" spans="2:12" ht="15" customHeight="1" thickBot="1" x14ac:dyDescent="0.35">
      <c r="B8" s="75"/>
      <c r="C8" s="76"/>
    </row>
    <row r="9" spans="2:12" ht="39.9" customHeight="1" x14ac:dyDescent="0.3">
      <c r="B9" s="202" t="s">
        <v>167</v>
      </c>
      <c r="C9" s="203"/>
    </row>
    <row r="10" spans="2:12" ht="15" customHeight="1" thickBot="1" x14ac:dyDescent="0.35">
      <c r="B10" s="204"/>
      <c r="C10" s="205"/>
      <c r="K10" s="214"/>
      <c r="L10" s="214"/>
    </row>
    <row r="11" spans="2:12" ht="39.9" customHeight="1" thickBot="1" x14ac:dyDescent="0.35">
      <c r="B11" s="206"/>
      <c r="C11" s="207"/>
      <c r="F11" s="192" t="s">
        <v>162</v>
      </c>
      <c r="G11" s="193"/>
      <c r="K11" s="214"/>
      <c r="L11" s="214"/>
    </row>
    <row r="12" spans="2:12" ht="15" customHeight="1" x14ac:dyDescent="0.3">
      <c r="B12" s="96"/>
      <c r="C12" s="96"/>
      <c r="F12" s="194"/>
      <c r="G12" s="195"/>
      <c r="K12" s="214"/>
      <c r="L12" s="214"/>
    </row>
    <row r="13" spans="2:12" ht="14.4" customHeight="1" x14ac:dyDescent="0.3">
      <c r="F13" s="194"/>
      <c r="G13" s="195"/>
      <c r="I13" s="215"/>
      <c r="J13" s="215"/>
    </row>
    <row r="14" spans="2:12" ht="15" customHeight="1" thickBot="1" x14ac:dyDescent="0.35">
      <c r="F14" s="196"/>
      <c r="G14" s="197"/>
      <c r="I14" s="215"/>
      <c r="J14" s="215"/>
    </row>
    <row r="15" spans="2:12" ht="14.4" customHeight="1" x14ac:dyDescent="0.3">
      <c r="F15" s="95"/>
      <c r="G15" s="95"/>
      <c r="I15" s="215"/>
      <c r="J15" s="215"/>
    </row>
    <row r="16" spans="2:12" x14ac:dyDescent="0.3">
      <c r="I16" s="215"/>
      <c r="J16" s="215"/>
    </row>
  </sheetData>
  <sheetProtection algorithmName="SHA-512" hashValue="q6ZUGbAL3/ULsGysrEYr7uqLIJRQB9cMrRcdABUyDofqtM7hH4YSQhDwu2HsZxKArJ2l7eGNqjBXZAcE6eISOQ==" saltValue="K8hoR+CLCecNWmaJ/h/7aQ==" spinCount="100000" sheet="1" objects="1" scenarios="1"/>
  <mergeCells count="10">
    <mergeCell ref="K10:L12"/>
    <mergeCell ref="B9:C11"/>
    <mergeCell ref="I13:J16"/>
    <mergeCell ref="F11:G14"/>
    <mergeCell ref="D1:E1"/>
    <mergeCell ref="D2:E2"/>
    <mergeCell ref="D3:E3"/>
    <mergeCell ref="D4:E4"/>
    <mergeCell ref="D5:E5"/>
    <mergeCell ref="D6:E6"/>
  </mergeCells>
  <conditionalFormatting sqref="C3:C6">
    <cfRule type="containsText" dxfId="179" priority="9" operator="containsText" text="N">
      <formula>NOT(ISERROR(SEARCH("N",C3)))</formula>
    </cfRule>
    <cfRule type="containsText" dxfId="178" priority="10" operator="containsText" text="S">
      <formula>NOT(ISERROR(SEARCH("S",C3)))</formula>
    </cfRule>
    <cfRule type="containsText" dxfId="177" priority="11" operator="containsText" text="M">
      <formula>NOT(ISERROR(SEARCH("M",C3)))</formula>
    </cfRule>
    <cfRule type="containsText" dxfId="176" priority="12" operator="containsText" text="T">
      <formula>NOT(ISERROR(SEARCH("T",C3)))</formula>
    </cfRule>
  </conditionalFormatting>
  <conditionalFormatting sqref="C8">
    <cfRule type="containsText" dxfId="175" priority="5" operator="containsText" text="N">
      <formula>NOT(ISERROR(SEARCH("N",C8)))</formula>
    </cfRule>
    <cfRule type="containsText" dxfId="174" priority="6" operator="containsText" text="S">
      <formula>NOT(ISERROR(SEARCH("S",C8)))</formula>
    </cfRule>
    <cfRule type="containsText" dxfId="173" priority="7" operator="containsText" text="M">
      <formula>NOT(ISERROR(SEARCH("M",C8)))</formula>
    </cfRule>
    <cfRule type="containsText" dxfId="172" priority="8" operator="containsText" text="T">
      <formula>NOT(ISERROR(SEARCH("T",C8)))</formula>
    </cfRule>
  </conditionalFormatting>
  <conditionalFormatting sqref="C7">
    <cfRule type="containsText" dxfId="171" priority="1" operator="containsText" text="N">
      <formula>NOT(ISERROR(SEARCH("N",C7)))</formula>
    </cfRule>
    <cfRule type="containsText" dxfId="170" priority="2" operator="containsText" text="S">
      <formula>NOT(ISERROR(SEARCH("S",C7)))</formula>
    </cfRule>
    <cfRule type="containsText" dxfId="169" priority="3" operator="containsText" text="M">
      <formula>NOT(ISERROR(SEARCH("M",C7)))</formula>
    </cfRule>
    <cfRule type="containsText" dxfId="168" priority="4" operator="containsText" text="T">
      <formula>NOT(ISERROR(SEARCH("T",C7)))</formula>
    </cfRule>
  </conditionalFormatting>
  <dataValidations count="1">
    <dataValidation type="list" allowBlank="1" showInputMessage="1" showErrorMessage="1" sqref="C3:C5">
      <formula1>"T,M,S,N"</formula1>
    </dataValidation>
  </dataValidations>
  <hyperlinks>
    <hyperlink ref="F11:G14" location="Overview!A1" display="Click here to go back to the overview page"/>
  </hyperlink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</vt:i4>
      </vt:variant>
    </vt:vector>
  </HeadingPairs>
  <TitlesOfParts>
    <vt:vector size="30" baseType="lpstr">
      <vt:lpstr>Overview</vt:lpstr>
      <vt:lpstr>Area for Improvement</vt:lpstr>
      <vt:lpstr>Chapter1</vt:lpstr>
      <vt:lpstr>Chapter2</vt:lpstr>
      <vt:lpstr>Chapter3</vt:lpstr>
      <vt:lpstr>Chapter4</vt:lpstr>
      <vt:lpstr>Chapter5</vt:lpstr>
      <vt:lpstr>Chapter6</vt:lpstr>
      <vt:lpstr>Chapter7</vt:lpstr>
      <vt:lpstr>Chapter8</vt:lpstr>
      <vt:lpstr>Chapter9</vt:lpstr>
      <vt:lpstr>Chapter10a</vt:lpstr>
      <vt:lpstr>Chapter10b</vt:lpstr>
      <vt:lpstr>Chapter11</vt:lpstr>
      <vt:lpstr>Chapter12</vt:lpstr>
      <vt:lpstr>Chapter13</vt:lpstr>
      <vt:lpstr>Chapter14</vt:lpstr>
      <vt:lpstr>Chapter15</vt:lpstr>
      <vt:lpstr>Chapter16</vt:lpstr>
      <vt:lpstr>Chapter17</vt:lpstr>
      <vt:lpstr>Chapter18</vt:lpstr>
      <vt:lpstr>Chapter19a</vt:lpstr>
      <vt:lpstr>Chapter19b</vt:lpstr>
      <vt:lpstr>Chapter20</vt:lpstr>
      <vt:lpstr>Chapter21</vt:lpstr>
      <vt:lpstr>Chapter22</vt:lpstr>
      <vt:lpstr>Tables</vt:lpstr>
      <vt:lpstr>Lookup</vt:lpstr>
      <vt:lpstr>TMSN</vt:lpstr>
      <vt:lpstr>TMSN2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 Kelly</dc:creator>
  <cp:lastModifiedBy>Steven Murphy</cp:lastModifiedBy>
  <dcterms:created xsi:type="dcterms:W3CDTF">2016-09-29T13:33:29Z</dcterms:created>
  <dcterms:modified xsi:type="dcterms:W3CDTF">2021-06-14T12:06:22Z</dcterms:modified>
</cp:coreProperties>
</file>